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45" activeTab="0"/>
  </bookViews>
  <sheets>
    <sheet name="Timecorrelation" sheetId="1" r:id="rId1"/>
    <sheet name="Chart1" sheetId="2" r:id="rId2"/>
  </sheets>
  <definedNames>
    <definedName name="SCET_raw" localSheetId="0">'Timecorrelation'!$N$4:$Q$317</definedName>
    <definedName name="SCET_raw2" localSheetId="0">'Timecorrelation'!#REF!</definedName>
  </definedNames>
  <calcPr fullCalcOnLoad="1"/>
</workbook>
</file>

<file path=xl/sharedStrings.xml><?xml version="1.0" encoding="utf-8"?>
<sst xmlns="http://schemas.openxmlformats.org/spreadsheetml/2006/main" count="338" uniqueCount="327">
  <si>
    <t>2004.124.00.00.00.063</t>
  </si>
  <si>
    <t>2004.131.00.00.00.333</t>
  </si>
  <si>
    <t>2004.138.00.00.00.213</t>
  </si>
  <si>
    <t>2004.145.00.00.00.032</t>
  </si>
  <si>
    <t>DOY</t>
  </si>
  <si>
    <t>2004.152.00.00.00.676</t>
  </si>
  <si>
    <t>2004.159.00.00.00.848</t>
  </si>
  <si>
    <t>2004.166.00.00.01.177</t>
  </si>
  <si>
    <t>2004.173.00.00.00.015</t>
  </si>
  <si>
    <t>DS</t>
  </si>
  <si>
    <t>2004.180.00.00.00.945</t>
  </si>
  <si>
    <t>2004.187.00.00.02.000</t>
  </si>
  <si>
    <t>2004.201.00.00.00.666</t>
  </si>
  <si>
    <t>2004.194.00.00.01.667</t>
  </si>
  <si>
    <t>2004.208.00.00.00.921</t>
  </si>
  <si>
    <t>2004.215.00.00.00.721</t>
  </si>
  <si>
    <t>2004.222.00.00.01.663</t>
  </si>
  <si>
    <t>2004.229.00.00.00.897</t>
  </si>
  <si>
    <t>2004.236.00.00.00.458</t>
  </si>
  <si>
    <t>2004.243.00.00.00.785</t>
  </si>
  <si>
    <t>2004.250.00.00.02.279</t>
  </si>
  <si>
    <t>2004.257.00.00.02.711</t>
  </si>
  <si>
    <t>2004.264.00.00.00.004</t>
  </si>
  <si>
    <t>2004.271.00.00.00.422</t>
  </si>
  <si>
    <t>2004.299.00.00.02.004</t>
  </si>
  <si>
    <t>2004.278.00.00.03.200</t>
  </si>
  <si>
    <t>2004.292.00.00.00.844</t>
  </si>
  <si>
    <t>2004.285.00.00.02.489</t>
  </si>
  <si>
    <t>2004.306.00.00.02.581</t>
  </si>
  <si>
    <t>2004.313.00.00.02.204</t>
  </si>
  <si>
    <t>2004.327.00.00.03.453</t>
  </si>
  <si>
    <t>2004.320.00.00.01.235</t>
  </si>
  <si>
    <t>2004.334.00.00.00.446</t>
  </si>
  <si>
    <t>2004.341.00.00.01.254</t>
  </si>
  <si>
    <t>2004.348.00.00.03.366</t>
  </si>
  <si>
    <t>2004.355.00.00.02.014</t>
  </si>
  <si>
    <t>2004.362.00.00.01.651</t>
  </si>
  <si>
    <t>2005.02.23.59.13.727</t>
  </si>
  <si>
    <t>2005.010.00.00.00.326</t>
  </si>
  <si>
    <t>2005.017.00.00.01.596</t>
  </si>
  <si>
    <t>2005.024.00.00.01.323</t>
  </si>
  <si>
    <t>2005.031.00.00.01.441</t>
  </si>
  <si>
    <t>Oscillator switch from A to B</t>
  </si>
  <si>
    <t>2005.080.00.00.00.956</t>
  </si>
  <si>
    <t>2005.073.00.00.01.041</t>
  </si>
  <si>
    <t>2005.066.00.00.01.596</t>
  </si>
  <si>
    <t>2005.059.00.00.01.477</t>
  </si>
  <si>
    <t>2005.052.00.00.00.769</t>
  </si>
  <si>
    <t>2005.045.00.00.03.547</t>
  </si>
  <si>
    <t>2005.038.00.00.00.903</t>
  </si>
  <si>
    <t>2005.087.00.00.00.916</t>
  </si>
  <si>
    <t>2005.094.00.00.02.604</t>
  </si>
  <si>
    <t>2005.101.00.00.03.160</t>
  </si>
  <si>
    <t>2005.108.00.00.00.348</t>
  </si>
  <si>
    <t>2005.115.00.00.00.084</t>
  </si>
  <si>
    <t>2005.122.00.00.01.655</t>
  </si>
  <si>
    <t>2005.129.00.00.00.993</t>
  </si>
  <si>
    <t>2005.136.00.00.00.375</t>
  </si>
  <si>
    <t>2005.143.00.00.03.789</t>
  </si>
  <si>
    <t>2005.150.00.00.02.228</t>
  </si>
  <si>
    <t>2005.157.00.00.02.961</t>
  </si>
  <si>
    <t>2005.164.00.00.01.886</t>
  </si>
  <si>
    <t>2005.171.00.00.02.219</t>
  </si>
  <si>
    <t>2005.178.00.00.02.148</t>
  </si>
  <si>
    <t>2005.185.00.00.02.956</t>
  </si>
  <si>
    <t>2005.192.00.00.01.737</t>
  </si>
  <si>
    <t>2005.199.00.00.00.343</t>
  </si>
  <si>
    <t>2005.206.00.00.01.036</t>
  </si>
  <si>
    <t>2005.213.00.00.01.887</t>
  </si>
  <si>
    <t>2005.220.00.00.03.439</t>
  </si>
  <si>
    <t>2005.227.00.00.03.065</t>
  </si>
  <si>
    <t>2005.234.00.00.01.504</t>
  </si>
  <si>
    <t>2005.262.00.00.00.537</t>
  </si>
  <si>
    <t>2005.255.00.00.00.448</t>
  </si>
  <si>
    <t>2005.248.00.00.03.605</t>
  </si>
  <si>
    <t>2005.241.00.00.00.933</t>
  </si>
  <si>
    <t>2005.269.00.00.02.197</t>
  </si>
  <si>
    <t>2005.276.00.00.00.125</t>
  </si>
  <si>
    <t>2005.283.00.00.02.197</t>
  </si>
  <si>
    <t>2005.290.00.00.00.887</t>
  </si>
  <si>
    <t>2005.297.00.00.01.647</t>
  </si>
  <si>
    <t>2005.304.00.00.00.777</t>
  </si>
  <si>
    <t>2005.311.00.00.01.983</t>
  </si>
  <si>
    <t>2005.318.00.00.03.145</t>
  </si>
  <si>
    <t>2005.325.00.00.03.974</t>
  </si>
  <si>
    <t>2005.332.00.00.01.792</t>
  </si>
  <si>
    <t>2005.339.00.00.03.597</t>
  </si>
  <si>
    <t>2006.002.00.00.01.022</t>
  </si>
  <si>
    <t>2005.346.00:00:02.145</t>
  </si>
  <si>
    <t>2005.353.00.00.00.887</t>
  </si>
  <si>
    <t>2005.360.00.00.03.579</t>
  </si>
  <si>
    <t>2005.246.05.42.20.379</t>
  </si>
  <si>
    <t>2006.009.00.00.03.605</t>
  </si>
  <si>
    <t>2006.016.00.00.01.484</t>
  </si>
  <si>
    <t>2006.023.00.00.03.382</t>
  </si>
  <si>
    <t>2006.037.00.00.00.115</t>
  </si>
  <si>
    <t>2006.030.00.00.01.940</t>
  </si>
  <si>
    <t>2006.044.00.00.01.516</t>
  </si>
  <si>
    <t>2006.051.00.00.02.403</t>
  </si>
  <si>
    <t>2006.058.00.00.00.234</t>
  </si>
  <si>
    <t>2006.065.00.00.02.508</t>
  </si>
  <si>
    <t>2006.072.00.00.00.049</t>
  </si>
  <si>
    <t>2006.079.00.00.01.486</t>
  </si>
  <si>
    <t>2006.086.00.00.02.439</t>
  </si>
  <si>
    <t>2006.092.23.20.54.110</t>
  </si>
  <si>
    <t>2006.100.00.00.00.872</t>
  </si>
  <si>
    <t>2006.107.00.00.02.940</t>
  </si>
  <si>
    <t>2006.114.00.00.01.457</t>
  </si>
  <si>
    <t>2006.121.00.00.03.363</t>
  </si>
  <si>
    <t>2006.128.00.00.01.074</t>
  </si>
  <si>
    <t>2006.135.00.00.01.755</t>
  </si>
  <si>
    <t>2006.142.00.00.02.270</t>
  </si>
  <si>
    <t>2006.149.00.00.03.540</t>
  </si>
  <si>
    <t>2006.156.00.00.00.816</t>
  </si>
  <si>
    <t>2006.163.00.00.01.963</t>
  </si>
  <si>
    <t>2006.170.00.00.03.742</t>
  </si>
  <si>
    <t>2006.177.00.00.02.433</t>
  </si>
  <si>
    <t>2006.184.00.00.01.218</t>
  </si>
  <si>
    <t>2006.191.00.00.02.223</t>
  </si>
  <si>
    <t>2006.198.00.00.01.624</t>
  </si>
  <si>
    <t>2006.205.00.00.00.212</t>
  </si>
  <si>
    <t>2006.212.00.00.02.060</t>
  </si>
  <si>
    <t>2006.219.00.00.03.584</t>
  </si>
  <si>
    <t>2006.226.00.00.00.022</t>
  </si>
  <si>
    <t>2006.233.00.00.01.295</t>
  </si>
  <si>
    <t>2006.240.00.00.01.910</t>
  </si>
  <si>
    <t>2003.270.23.56.27.043</t>
  </si>
  <si>
    <t>2003.272.00.00.00.561</t>
  </si>
  <si>
    <t>2003.300.00.00.00.017</t>
  </si>
  <si>
    <t>2003.342.00.00.00.550</t>
  </si>
  <si>
    <t>2003.356.00.00.00.704</t>
  </si>
  <si>
    <t>2003.363.00.00.00.979</t>
  </si>
  <si>
    <t>2003.349.00.00.03.922</t>
  </si>
  <si>
    <t>2003.335.00.00.03.731</t>
  </si>
  <si>
    <t>2003.328.00.00.00.944</t>
  </si>
  <si>
    <t>2003.321.00.00.02.288</t>
  </si>
  <si>
    <t>2003.314.00.00.00.469</t>
  </si>
  <si>
    <t>2003.307.00.00.00.159</t>
  </si>
  <si>
    <t>2003.293.00.00.00.991</t>
  </si>
  <si>
    <t>2003.286.00.00.00.181</t>
  </si>
  <si>
    <t>2003.279.00.00.00.363</t>
  </si>
  <si>
    <t>2003.287.07.58.39.821</t>
  </si>
  <si>
    <t>2003.296.08.46.25.616</t>
  </si>
  <si>
    <t>2003.274.13.58.22.511</t>
  </si>
  <si>
    <t>2003.271.23.13.20.064</t>
  </si>
  <si>
    <t>2003.273.07.12.22.290</t>
  </si>
  <si>
    <t>2004.056.13.20.33.029</t>
  </si>
  <si>
    <t>2004.054.00.00.00.905</t>
  </si>
  <si>
    <t>2004.005.00.00.00.208</t>
  </si>
  <si>
    <t>2004.019.00.00.01.806</t>
  </si>
  <si>
    <t>2004.026.00.00.00.953</t>
  </si>
  <si>
    <t>2004.033.00.00.01.231</t>
  </si>
  <si>
    <t>2004.040.00.00.01.709</t>
  </si>
  <si>
    <t>2004.061.00.00.01.043</t>
  </si>
  <si>
    <t>2004.075.00.00.00.976</t>
  </si>
  <si>
    <t>2004.103.00.00.01.256</t>
  </si>
  <si>
    <t>2004.110.00.00.01.387</t>
  </si>
  <si>
    <t>2004.117.00.00.01.618</t>
  </si>
  <si>
    <t>2004.096.00.00.00.124</t>
  </si>
  <si>
    <t>2004.089.00.00.03.923</t>
  </si>
  <si>
    <t>2004.082.00.00.00.429</t>
  </si>
  <si>
    <t>2004.068.00.00.01.375</t>
  </si>
  <si>
    <t>2004.047.07.53.14.709</t>
  </si>
  <si>
    <t>2004.012.00.00.00.245</t>
  </si>
  <si>
    <t>reset of TMTC-Card</t>
  </si>
  <si>
    <t>UTC(n+1)-UTC(n) [sec]</t>
  </si>
  <si>
    <t>SCET/Fraction(n+1)-SCET/Fraction(n) [sec]</t>
  </si>
  <si>
    <t>difference SCET-UTC</t>
  </si>
  <si>
    <t>2006.243.12.00.02.283</t>
  </si>
  <si>
    <t>2006.236.12.00.01.563</t>
  </si>
  <si>
    <t>2006.229.12.00.00.868</t>
  </si>
  <si>
    <t>2006.222.12.00.03.862</t>
  </si>
  <si>
    <t>2006.215.12.00.02.784</t>
  </si>
  <si>
    <t>2006.208.12.00.01.141</t>
  </si>
  <si>
    <t>2006.194.12.00.03.104</t>
  </si>
  <si>
    <t>2006.187.12:00:01.628</t>
  </si>
  <si>
    <t>2006.180.12.00.03.880</t>
  </si>
  <si>
    <t>2006.173.12.00.01.091</t>
  </si>
  <si>
    <t>2006.166.12.00.02.775</t>
  </si>
  <si>
    <t>2006.159.12.00.01.491</t>
  </si>
  <si>
    <t>2006.152.12.00.00.077</t>
  </si>
  <si>
    <t>2006.145.12.00.02.908</t>
  </si>
  <si>
    <t>2006.138.12.00.01.868</t>
  </si>
  <si>
    <t>2006.131.12.00.01.556</t>
  </si>
  <si>
    <t>2006.124.12.00.00.299</t>
  </si>
  <si>
    <t>2006.117.12.00.02.444</t>
  </si>
  <si>
    <t>2006.110.12.00.00.337</t>
  </si>
  <si>
    <t>2006.103.12.00.01.962</t>
  </si>
  <si>
    <t>2006.095.12.00.03.086</t>
  </si>
  <si>
    <t>2006.089.12.00.00.574</t>
  </si>
  <si>
    <t>2006.082.12.00.02.372</t>
  </si>
  <si>
    <t>2006.075.12.00.00.764</t>
  </si>
  <si>
    <t>2006.068.12.00.03.216</t>
  </si>
  <si>
    <t>2006.061.12.00.01.123</t>
  </si>
  <si>
    <t>2006.054.12.00.03.124</t>
  </si>
  <si>
    <t>2006.047.12.00.01.861</t>
  </si>
  <si>
    <t>2006.040.12.00.00.970</t>
  </si>
  <si>
    <t>2006.033.12.00.02.957</t>
  </si>
  <si>
    <t>2006.026.12.00.00.642</t>
  </si>
  <si>
    <t>2006.019.12.00.02.351</t>
  </si>
  <si>
    <t>2006.012.12.00.00.584</t>
  </si>
  <si>
    <t>2006.005.12.00.002.329</t>
  </si>
  <si>
    <t>2005.363.12.00.00.930</t>
  </si>
  <si>
    <t>2005.356.12.00.02.294</t>
  </si>
  <si>
    <t>2005.349.12.00.03.421</t>
  </si>
  <si>
    <t>2005.342.12.00.00.582</t>
  </si>
  <si>
    <t>2005.335.12.00.02.773</t>
  </si>
  <si>
    <t>2005.328.12.00.00.895</t>
  </si>
  <si>
    <t>2005.321.12.00.03.501</t>
  </si>
  <si>
    <t>2005.314.12.00.02.592</t>
  </si>
  <si>
    <t>2005.307.12.00.01.330</t>
  </si>
  <si>
    <t>2005.300.12.00.00.008</t>
  </si>
  <si>
    <t>2005.203.12.00.01.028</t>
  </si>
  <si>
    <t>2005.286.12.00.03.967</t>
  </si>
  <si>
    <t>2005.279.12.00.01.095</t>
  </si>
  <si>
    <t>2005.272.12.00.03.211</t>
  </si>
  <si>
    <t>2005.265.12.00.01.333</t>
  </si>
  <si>
    <t>2005.258.12.00.03.951</t>
  </si>
  <si>
    <t>2005.244.12.00.00.270</t>
  </si>
  <si>
    <t>2005.237.12.00.01.842</t>
  </si>
  <si>
    <t>2005.230.12.00.02.328</t>
  </si>
  <si>
    <t>2005.223.12.00.03.873</t>
  </si>
  <si>
    <t>2005.216.12.00.01.896</t>
  </si>
  <si>
    <t>2005.209.12.00.02.018</t>
  </si>
  <si>
    <t>2005.202.12.00.03.242</t>
  </si>
  <si>
    <t>2005.195.12.00.03.591</t>
  </si>
  <si>
    <t>2005.188.12.00.01.865</t>
  </si>
  <si>
    <t>2005.181.12.00.02.050</t>
  </si>
  <si>
    <t>2005.174.12.00.00.192</t>
  </si>
  <si>
    <t>2005.167.12.00.03.496</t>
  </si>
  <si>
    <t>2005.160.12.00.03.398</t>
  </si>
  <si>
    <t>2005.153.12.00.01.568</t>
  </si>
  <si>
    <t>2005.146.12.00.01.958</t>
  </si>
  <si>
    <t>2005.139.12.00.00.637</t>
  </si>
  <si>
    <t>2005.132.12.00.02.135</t>
  </si>
  <si>
    <t>2005.125.12.00.00.836</t>
  </si>
  <si>
    <t>2005.118.12.00.01.386</t>
  </si>
  <si>
    <t>2005.111.12.00.00.803</t>
  </si>
  <si>
    <t>2005.104.12.00.02.775</t>
  </si>
  <si>
    <t>2005.097.12.00.00.716</t>
  </si>
  <si>
    <t>2005.090.12.00.03.780</t>
  </si>
  <si>
    <t>2005.083.12.00.00.834</t>
  </si>
  <si>
    <t>2005.076.12.00.02.986</t>
  </si>
  <si>
    <t>2005.069.12.00.00.697</t>
  </si>
  <si>
    <t>2005.062.12.00.03.926</t>
  </si>
  <si>
    <t>2005.055.12.00.01.083</t>
  </si>
  <si>
    <t>2005.048.12.00.00.476</t>
  </si>
  <si>
    <t>2005.041.12.00.01.639</t>
  </si>
  <si>
    <t>2005.34.12.00.02.631</t>
  </si>
  <si>
    <t>2005.027.12.00.01.409</t>
  </si>
  <si>
    <t>2005.020.12.00.03.541</t>
  </si>
  <si>
    <t>2005.013.12.00.01.114</t>
  </si>
  <si>
    <t>2005.06.12.00.01.497</t>
  </si>
  <si>
    <t>2004.365.12.00.01.891</t>
  </si>
  <si>
    <t>2004.358.12.00.01.918</t>
  </si>
  <si>
    <t>2004.351.12.00.03.515</t>
  </si>
  <si>
    <t>2004.344.12.00.02.620</t>
  </si>
  <si>
    <t>2004.337.12.00.15.949</t>
  </si>
  <si>
    <t>2004.330.12.00.02.795</t>
  </si>
  <si>
    <t>2004.323.12.00.02.788</t>
  </si>
  <si>
    <t>2004.316.12.00.00.320</t>
  </si>
  <si>
    <t>2004.309.12.00.01.297</t>
  </si>
  <si>
    <t>2004.302.12.00.02.868</t>
  </si>
  <si>
    <t>2004.295.12:00:01.781</t>
  </si>
  <si>
    <t>2004.288.12.00.03.419</t>
  </si>
  <si>
    <t>2004.281.12.00.00.890</t>
  </si>
  <si>
    <t>2004.274.12.00.03.189</t>
  </si>
  <si>
    <t>2004.267.12.00.03.356</t>
  </si>
  <si>
    <t>2004.260.12.00.03.889</t>
  </si>
  <si>
    <t>2004.253.12.00.03.622</t>
  </si>
  <si>
    <t>2004.246.12.00.01.782</t>
  </si>
  <si>
    <t>2004.239.12.00.03.159</t>
  </si>
  <si>
    <t>2004.232.12.00.01.297</t>
  </si>
  <si>
    <t>2004.225.12.00.03.480</t>
  </si>
  <si>
    <t>2004.218.12.00.03.395</t>
  </si>
  <si>
    <t>2004.211.12.00.03.182</t>
  </si>
  <si>
    <t>2004.204.12.00.00.502</t>
  </si>
  <si>
    <t>2004.197.12.00.02.967</t>
  </si>
  <si>
    <t>2004.190.12.00.01.677</t>
  </si>
  <si>
    <t>2004.183.12.00.03.016</t>
  </si>
  <si>
    <t>2004.176.12.00.02.366</t>
  </si>
  <si>
    <t>2004.169.12.00.03.507</t>
  </si>
  <si>
    <t>2004.162.12.00.03.117</t>
  </si>
  <si>
    <t>2004.155.12.00.02.854</t>
  </si>
  <si>
    <t>2004.148.12.00.00.962</t>
  </si>
  <si>
    <t>2004.141.12.00.02.009</t>
  </si>
  <si>
    <t>2004.134.12.00.02.809</t>
  </si>
  <si>
    <t>2004.127.12.00.01.066</t>
  </si>
  <si>
    <t>2004.120.12.00.03.365</t>
  </si>
  <si>
    <t>2004.113.12.00.03.314</t>
  </si>
  <si>
    <t>2004.106.12.00.02.625</t>
  </si>
  <si>
    <t>2004.099.12.00.02.542</t>
  </si>
  <si>
    <t>2004.092.12.00.01.621</t>
  </si>
  <si>
    <t>2004.085.12.00.02.271</t>
  </si>
  <si>
    <t>2004.078.12.00.00.837</t>
  </si>
  <si>
    <t>2004.071.12.00.03.711</t>
  </si>
  <si>
    <t>2004.064.12.00.00.778</t>
  </si>
  <si>
    <t>2004.057.12.00.00.442</t>
  </si>
  <si>
    <t>2004.050.12.00.01.283</t>
  </si>
  <si>
    <t>2004.043.12.00.00.570</t>
  </si>
  <si>
    <t>2004.036.12.00.03.000</t>
  </si>
  <si>
    <t>2004.029.12.00.02.156</t>
  </si>
  <si>
    <t>2004.022.12.00.02.851</t>
  </si>
  <si>
    <t>2004.015.12.00.02.848</t>
  </si>
  <si>
    <t>2004.008.12.00.02.399</t>
  </si>
  <si>
    <t>2004.001.12.00.02.654</t>
  </si>
  <si>
    <t>2003.359.12.00.03.456</t>
  </si>
  <si>
    <t>2003.352.12.00.03.020</t>
  </si>
  <si>
    <t>2003.345.12.00.01.291</t>
  </si>
  <si>
    <t>2003.338.12.00.01.208</t>
  </si>
  <si>
    <t>2003.331.12.00.00.617</t>
  </si>
  <si>
    <t>2003.324.12.00.03.932</t>
  </si>
  <si>
    <t>2003.317.12.00.03.230</t>
  </si>
  <si>
    <t>2003.310.12.00.03.385</t>
  </si>
  <si>
    <t>2003.303.12.00.03.124</t>
  </si>
  <si>
    <t>2003.296.12.00.03.457</t>
  </si>
  <si>
    <t>2003.289.12.00.03.014</t>
  </si>
  <si>
    <t>2003.282.12.00.03.415</t>
  </si>
  <si>
    <t>2003.275.12.00.03.216</t>
  </si>
  <si>
    <t>Oscilator switch from A to B</t>
  </si>
  <si>
    <t>Timecorrelation every Monday morning 00:00:00.000
and
Thursday at noon</t>
  </si>
  <si>
    <t>Sample Time
(SCOS Format)</t>
  </si>
  <si>
    <t>Sample Time
UTC</t>
  </si>
  <si>
    <t>SCET
(W519T)</t>
  </si>
  <si>
    <t>SCET
Fraction
(W518T)</t>
  </si>
  <si>
    <t>SCET/Fraction</t>
  </si>
  <si>
    <t>2006.201.12.01.43.339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</si>
</sst>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\ hh:mm:ss"/>
    <numFmt numFmtId="165" formatCode="mmm\-yyyy"/>
    <numFmt numFmtId="166" formatCode="0.0"/>
    <numFmt numFmtId="167" formatCode="0.000"/>
    <numFmt numFmtId="168" formatCode="dd/mm/yyyy\ hh:mm:ss.000"/>
    <numFmt numFmtId="169" formatCode="0.0000"/>
    <numFmt numFmtId="170" formatCode="0.000000000000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</numFmts>
  <fonts count="12">
    <font>
      <sz val="10"/>
      <name val="Arial"/>
      <family val="0"/>
    </font>
    <font>
      <b/>
      <sz val="22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9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" fontId="3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8" fontId="0" fillId="3" borderId="0" xfId="0" applyNumberFormat="1" applyFill="1" applyAlignment="1">
      <alignment/>
    </xf>
    <xf numFmtId="0" fontId="0" fillId="3" borderId="0" xfId="0" applyFill="1" applyAlignment="1">
      <alignment/>
    </xf>
    <xf numFmtId="21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170" fontId="0" fillId="3" borderId="0" xfId="0" applyNumberForma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" borderId="0" xfId="0" applyFont="1" applyFill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Difference between SCET and UTC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075"/>
          <c:w val="0.952"/>
          <c:h val="0.842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Timecorrelation!$H$5:$H$317</c:f>
              <c:strCache>
                <c:ptCount val="313"/>
                <c:pt idx="0">
                  <c:v>37891.9975352199</c:v>
                </c:pt>
                <c:pt idx="1">
                  <c:v>37892.967593333335</c:v>
                </c:pt>
                <c:pt idx="2">
                  <c:v>37893.00000649306</c:v>
                </c:pt>
                <c:pt idx="3">
                  <c:v>37894.300257986106</c:v>
                </c:pt>
                <c:pt idx="4">
                  <c:v>37895.58220498842</c:v>
                </c:pt>
                <c:pt idx="5">
                  <c:v>37896.50003722222</c:v>
                </c:pt>
                <c:pt idx="6">
                  <c:v>37900.000004201385</c:v>
                </c:pt>
                <c:pt idx="7">
                  <c:v>37903.50003952546</c:v>
                </c:pt>
                <c:pt idx="8">
                  <c:v>37907.00000209491</c:v>
                </c:pt>
                <c:pt idx="9">
                  <c:v>37908.33240533565</c:v>
                </c:pt>
                <c:pt idx="10">
                  <c:v>37910.50003488426</c:v>
                </c:pt>
                <c:pt idx="11">
                  <c:v>37914.00001146991</c:v>
                </c:pt>
                <c:pt idx="12">
                  <c:v>37917.36557425926</c:v>
                </c:pt>
                <c:pt idx="13">
                  <c:v>37917.50003472222</c:v>
                </c:pt>
                <c:pt idx="14">
                  <c:v>37921.00000019676</c:v>
                </c:pt>
                <c:pt idx="15">
                  <c:v>37924.500036157406</c:v>
                </c:pt>
                <c:pt idx="16">
                  <c:v>37928.00000184028</c:v>
                </c:pt>
                <c:pt idx="17">
                  <c:v>37931.50003917824</c:v>
                </c:pt>
                <c:pt idx="18">
                  <c:v>37935.00000542824</c:v>
                </c:pt>
                <c:pt idx="19">
                  <c:v>37938.500037384256</c:v>
                </c:pt>
                <c:pt idx="20">
                  <c:v>37942.00002648148</c:v>
                </c:pt>
                <c:pt idx="21">
                  <c:v>37945.50004550926</c:v>
                </c:pt>
                <c:pt idx="22">
                  <c:v>37949.00001092593</c:v>
                </c:pt>
                <c:pt idx="23">
                  <c:v>37952.50000714121</c:v>
                </c:pt>
                <c:pt idx="24">
                  <c:v>37956.000043182874</c:v>
                </c:pt>
                <c:pt idx="25">
                  <c:v>37959.50001398148</c:v>
                </c:pt>
                <c:pt idx="26">
                  <c:v>37963.00000636574</c:v>
                </c:pt>
                <c:pt idx="27">
                  <c:v>37966.50001494213</c:v>
                </c:pt>
                <c:pt idx="28">
                  <c:v>37970.00004539352</c:v>
                </c:pt>
                <c:pt idx="29">
                  <c:v>37973.5000349537</c:v>
                </c:pt>
                <c:pt idx="30">
                  <c:v>37977.00000814815</c:v>
                </c:pt>
                <c:pt idx="31">
                  <c:v>37980.50004</c:v>
                </c:pt>
                <c:pt idx="32">
                  <c:v>37984.000011331016</c:v>
                </c:pt>
                <c:pt idx="33">
                  <c:v>37987.500030717594</c:v>
                </c:pt>
                <c:pt idx="34">
                  <c:v>37991.00000240741</c:v>
                </c:pt>
                <c:pt idx="35">
                  <c:v>37994.500027766204</c:v>
                </c:pt>
                <c:pt idx="36">
                  <c:v>37998.00000283565</c:v>
                </c:pt>
                <c:pt idx="37">
                  <c:v>38001.50003296296</c:v>
                </c:pt>
                <c:pt idx="38">
                  <c:v>38005.00002090278</c:v>
                </c:pt>
                <c:pt idx="39">
                  <c:v>38008.50003299768</c:v>
                </c:pt>
                <c:pt idx="40">
                  <c:v>38012.00001103009</c:v>
                </c:pt>
                <c:pt idx="41">
                  <c:v>38015.500024953704</c:v>
                </c:pt>
                <c:pt idx="42">
                  <c:v>38019.000014247686</c:v>
                </c:pt>
                <c:pt idx="43">
                  <c:v>38022.50003472222</c:v>
                </c:pt>
                <c:pt idx="44">
                  <c:v>38026.0000197801</c:v>
                </c:pt>
                <c:pt idx="45">
                  <c:v>38029.50000659722</c:v>
                </c:pt>
                <c:pt idx="46">
                  <c:v>38033.32864246528</c:v>
                </c:pt>
                <c:pt idx="47">
                  <c:v>38036.50001484954</c:v>
                </c:pt>
                <c:pt idx="48">
                  <c:v>38040.000010474534</c:v>
                </c:pt>
                <c:pt idx="49">
                  <c:v>38042.55593783565</c:v>
                </c:pt>
                <c:pt idx="50">
                  <c:v>38043.50000511574</c:v>
                </c:pt>
                <c:pt idx="51">
                  <c:v>38047.00001207176</c:v>
                </c:pt>
                <c:pt idx="52">
                  <c:v>38050.50000900463</c:v>
                </c:pt>
                <c:pt idx="53">
                  <c:v>38054.00001591435</c:v>
                </c:pt>
                <c:pt idx="54">
                  <c:v>38057.50004295139</c:v>
                </c:pt>
                <c:pt idx="55">
                  <c:v>38061.000011296295</c:v>
                </c:pt>
                <c:pt idx="56">
                  <c:v>38064.5000096875</c:v>
                </c:pt>
                <c:pt idx="57">
                  <c:v>38068.00000496528</c:v>
                </c:pt>
                <c:pt idx="58">
                  <c:v>38071.500026284724</c:v>
                </c:pt>
                <c:pt idx="59">
                  <c:v>38075.0000454051</c:v>
                </c:pt>
                <c:pt idx="60">
                  <c:v>38078.500023148146</c:v>
                </c:pt>
                <c:pt idx="61">
                  <c:v>38082.00000143518</c:v>
                </c:pt>
                <c:pt idx="62">
                  <c:v>38085.500029421295</c:v>
                </c:pt>
                <c:pt idx="63">
                  <c:v>38089.00001453704</c:v>
                </c:pt>
                <c:pt idx="64">
                  <c:v>38092.50003038195</c:v>
                </c:pt>
                <c:pt idx="65">
                  <c:v>38096.00001605324</c:v>
                </c:pt>
                <c:pt idx="66">
                  <c:v>38099.500038356484</c:v>
                </c:pt>
                <c:pt idx="67">
                  <c:v>38103.00001872685</c:v>
                </c:pt>
                <c:pt idx="68">
                  <c:v>38106.50003894676</c:v>
                </c:pt>
                <c:pt idx="69">
                  <c:v>38110.00000072917</c:v>
                </c:pt>
                <c:pt idx="70">
                  <c:v>38113.500012337965</c:v>
                </c:pt>
                <c:pt idx="71">
                  <c:v>38117.00000385417</c:v>
                </c:pt>
                <c:pt idx="72">
                  <c:v>38120.500032511576</c:v>
                </c:pt>
                <c:pt idx="73">
                  <c:v>38124.000002465276</c:v>
                </c:pt>
                <c:pt idx="74">
                  <c:v>38127.500023252316</c:v>
                </c:pt>
                <c:pt idx="75">
                  <c:v>38131.00000037037</c:v>
                </c:pt>
                <c:pt idx="76">
                  <c:v>38134.50001113426</c:v>
                </c:pt>
                <c:pt idx="77">
                  <c:v>38138.00000782408</c:v>
                </c:pt>
                <c:pt idx="78">
                  <c:v>38141.50003472222</c:v>
                </c:pt>
                <c:pt idx="79">
                  <c:v>38145.000009814816</c:v>
                </c:pt>
                <c:pt idx="80">
                  <c:v>38148.50003607639</c:v>
                </c:pt>
                <c:pt idx="81">
                  <c:v>38152.00001362269</c:v>
                </c:pt>
                <c:pt idx="82">
                  <c:v>38155.500040590276</c:v>
                </c:pt>
                <c:pt idx="83">
                  <c:v>38159.00000017361</c:v>
                </c:pt>
                <c:pt idx="84">
                  <c:v>38162.50002738426</c:v>
                </c:pt>
                <c:pt idx="85">
                  <c:v>38166.0000109375</c:v>
                </c:pt>
                <c:pt idx="86">
                  <c:v>38169.50003472222</c:v>
                </c:pt>
                <c:pt idx="87">
                  <c:v>38173.000023148146</c:v>
                </c:pt>
                <c:pt idx="88">
                  <c:v>38176.50001940972</c:v>
                </c:pt>
                <c:pt idx="89">
                  <c:v>38180.000019293984</c:v>
                </c:pt>
                <c:pt idx="90">
                  <c:v>38183.50003434028</c:v>
                </c:pt>
                <c:pt idx="91">
                  <c:v>38187.00000770833</c:v>
                </c:pt>
                <c:pt idx="92">
                  <c:v>38190.50000581019</c:v>
                </c:pt>
                <c:pt idx="93">
                  <c:v>38194.00001065972</c:v>
                </c:pt>
                <c:pt idx="94">
                  <c:v>38197.5000368287</c:v>
                </c:pt>
                <c:pt idx="95">
                  <c:v>38201.000008344905</c:v>
                </c:pt>
                <c:pt idx="96">
                  <c:v>38204.500039293984</c:v>
                </c:pt>
                <c:pt idx="97">
                  <c:v>38208.00001924769</c:v>
                </c:pt>
                <c:pt idx="98">
                  <c:v>38211.50004027778</c:v>
                </c:pt>
                <c:pt idx="99">
                  <c:v>38215.00001038195</c:v>
                </c:pt>
                <c:pt idx="100">
                  <c:v>38218.500015011574</c:v>
                </c:pt>
                <c:pt idx="101">
                  <c:v>38222.00000530093</c:v>
                </c:pt>
                <c:pt idx="102">
                  <c:v>38225.5000365625</c:v>
                </c:pt>
                <c:pt idx="103">
                  <c:v>38229.00000908565</c:v>
                </c:pt>
                <c:pt idx="104">
                  <c:v>38232.500020625</c:v>
                </c:pt>
                <c:pt idx="105">
                  <c:v>38236.00002637731</c:v>
                </c:pt>
                <c:pt idx="106">
                  <c:v>38239.500041921296</c:v>
                </c:pt>
                <c:pt idx="107">
                  <c:v>38243.00003137731</c:v>
                </c:pt>
                <c:pt idx="108">
                  <c:v>38246.50004501158</c:v>
                </c:pt>
                <c:pt idx="109">
                  <c:v>38250.0000000463</c:v>
                </c:pt>
                <c:pt idx="110">
                  <c:v>38253.50003884259</c:v>
                </c:pt>
                <c:pt idx="111">
                  <c:v>38257.000004884256</c:v>
                </c:pt>
                <c:pt idx="112">
                  <c:v>38260.500036909725</c:v>
                </c:pt>
                <c:pt idx="113">
                  <c:v>38264.00003703704</c:v>
                </c:pt>
                <c:pt idx="114">
                  <c:v>38267.50001030092</c:v>
                </c:pt>
                <c:pt idx="115">
                  <c:v>38271.000028807866</c:v>
                </c:pt>
                <c:pt idx="116">
                  <c:v>38274.50003957176</c:v>
                </c:pt>
                <c:pt idx="117">
                  <c:v>38278.00000976852</c:v>
                </c:pt>
                <c:pt idx="118">
                  <c:v>38281.50002061343</c:v>
                </c:pt>
                <c:pt idx="119">
                  <c:v>38285.00002319444</c:v>
                </c:pt>
                <c:pt idx="120">
                  <c:v>38288.50003319445</c:v>
                </c:pt>
                <c:pt idx="121">
                  <c:v>38292.00002987268</c:v>
                </c:pt>
                <c:pt idx="122">
                  <c:v>38295.500015011574</c:v>
                </c:pt>
                <c:pt idx="123">
                  <c:v>38299.00002550926</c:v>
                </c:pt>
                <c:pt idx="124">
                  <c:v>38302.5000037037</c:v>
                </c:pt>
                <c:pt idx="125">
                  <c:v>38306.00001429398</c:v>
                </c:pt>
                <c:pt idx="126">
                  <c:v>38309.500032268515</c:v>
                </c:pt>
                <c:pt idx="127">
                  <c:v>38313.00003996528</c:v>
                </c:pt>
                <c:pt idx="128">
                  <c:v>38316.50003234954</c:v>
                </c:pt>
                <c:pt idx="129">
                  <c:v>38320.00000516204</c:v>
                </c:pt>
                <c:pt idx="130">
                  <c:v>38323.50018459491</c:v>
                </c:pt>
                <c:pt idx="131">
                  <c:v>38327.00001451389</c:v>
                </c:pt>
                <c:pt idx="132">
                  <c:v>38330.500030324074</c:v>
                </c:pt>
                <c:pt idx="133">
                  <c:v>38334.00003895834</c:v>
                </c:pt>
                <c:pt idx="134">
                  <c:v>38337.50004068287</c:v>
                </c:pt>
                <c:pt idx="135">
                  <c:v>38341.00002331018</c:v>
                </c:pt>
                <c:pt idx="136">
                  <c:v>38344.50002219908</c:v>
                </c:pt>
                <c:pt idx="137">
                  <c:v>38348.0000191088</c:v>
                </c:pt>
                <c:pt idx="138">
                  <c:v>38351.500021886575</c:v>
                </c:pt>
                <c:pt idx="139">
                  <c:v>38354.99946443287</c:v>
                </c:pt>
                <c:pt idx="140">
                  <c:v>38358.50001732639</c:v>
                </c:pt>
                <c:pt idx="141">
                  <c:v>38362.00000377315</c:v>
                </c:pt>
                <c:pt idx="142">
                  <c:v>38365.50001289352</c:v>
                </c:pt>
                <c:pt idx="143">
                  <c:v>38369.00001847222</c:v>
                </c:pt>
                <c:pt idx="144">
                  <c:v>38372.500040983796</c:v>
                </c:pt>
                <c:pt idx="145">
                  <c:v>38376.0000153125</c:v>
                </c:pt>
                <c:pt idx="146">
                  <c:v>38379.50001630787</c:v>
                </c:pt>
                <c:pt idx="147">
                  <c:v>38383.00001667824</c:v>
                </c:pt>
                <c:pt idx="148">
                  <c:v>38386.50003045139</c:v>
                </c:pt>
                <c:pt idx="149">
                  <c:v>38390.00001045139</c:v>
                </c:pt>
                <c:pt idx="150">
                  <c:v>38393.500018969906</c:v>
                </c:pt>
                <c:pt idx="151">
                  <c:v>38397.000041053245</c:v>
                </c:pt>
                <c:pt idx="152">
                  <c:v>38400.50000550926</c:v>
                </c:pt>
                <c:pt idx="153">
                  <c:v>38404.00000890046</c:v>
                </c:pt>
                <c:pt idx="154">
                  <c:v>38407.50001253472</c:v>
                </c:pt>
                <c:pt idx="155">
                  <c:v>38411.00001709491</c:v>
                </c:pt>
                <c:pt idx="156">
                  <c:v>38414.50004543982</c:v>
                </c:pt>
                <c:pt idx="157">
                  <c:v>38418.00001847222</c:v>
                </c:pt>
                <c:pt idx="158">
                  <c:v>38421.50000806713</c:v>
                </c:pt>
                <c:pt idx="159">
                  <c:v>38425.000012048615</c:v>
                </c:pt>
                <c:pt idx="160">
                  <c:v>38428.50003456019</c:v>
                </c:pt>
                <c:pt idx="161">
                  <c:v>38432.00001106482</c:v>
                </c:pt>
                <c:pt idx="162">
                  <c:v>38435.50000965278</c:v>
                </c:pt>
                <c:pt idx="163">
                  <c:v>38439.00001060185</c:v>
                </c:pt>
                <c:pt idx="164">
                  <c:v>38442.50004375</c:v>
                </c:pt>
                <c:pt idx="165">
                  <c:v>38446.000030138886</c:v>
                </c:pt>
                <c:pt idx="166">
                  <c:v>38449.50000828704</c:v>
                </c:pt>
                <c:pt idx="167">
                  <c:v>38453.00003657408</c:v>
                </c:pt>
                <c:pt idx="168">
                  <c:v>38456.500032118056</c:v>
                </c:pt>
                <c:pt idx="169">
                  <c:v>38460.00000402778</c:v>
                </c:pt>
                <c:pt idx="170">
                  <c:v>38463.50000929398</c:v>
                </c:pt>
                <c:pt idx="171">
                  <c:v>38467.00000097222</c:v>
                </c:pt>
                <c:pt idx="172">
                  <c:v>38470.50001604167</c:v>
                </c:pt>
                <c:pt idx="173">
                  <c:v>38474.00001915509</c:v>
                </c:pt>
                <c:pt idx="174">
                  <c:v>38477.500009675925</c:v>
                </c:pt>
                <c:pt idx="175">
                  <c:v>38481.00001149306</c:v>
                </c:pt>
                <c:pt idx="176">
                  <c:v>38484.50002471065</c:v>
                </c:pt>
                <c:pt idx="177">
                  <c:v>38488.000004340276</c:v>
                </c:pt>
                <c:pt idx="178">
                  <c:v>38491.500007372684</c:v>
                </c:pt>
                <c:pt idx="179">
                  <c:v>38495.00004385417</c:v>
                </c:pt>
                <c:pt idx="180">
                  <c:v>38498.50002266204</c:v>
                </c:pt>
                <c:pt idx="181">
                  <c:v>38502.000025787034</c:v>
                </c:pt>
                <c:pt idx="182">
                  <c:v>38505.500018148145</c:v>
                </c:pt>
                <c:pt idx="183">
                  <c:v>38509.00003427083</c:v>
                </c:pt>
                <c:pt idx="184">
                  <c:v>38512.500039328705</c:v>
                </c:pt>
                <c:pt idx="185">
                  <c:v>38516.00002182871</c:v>
                </c:pt>
                <c:pt idx="186">
                  <c:v>38519.50004046296</c:v>
                </c:pt>
                <c:pt idx="187">
                  <c:v>38523.00002568287</c:v>
                </c:pt>
                <c:pt idx="188">
                  <c:v>38526.50000222222</c:v>
                </c:pt>
                <c:pt idx="189">
                  <c:v>38530.00002486111</c:v>
                </c:pt>
                <c:pt idx="190">
                  <c:v>38533.500023726854</c:v>
                </c:pt>
                <c:pt idx="191">
                  <c:v>38537.000034212964</c:v>
                </c:pt>
                <c:pt idx="192">
                  <c:v>38540.50002158565</c:v>
                </c:pt>
                <c:pt idx="193">
                  <c:v>38544.00002010417</c:v>
                </c:pt>
                <c:pt idx="194">
                  <c:v>38547.5000415625</c:v>
                </c:pt>
                <c:pt idx="195">
                  <c:v>38551.00000396991</c:v>
                </c:pt>
                <c:pt idx="196">
                  <c:v>38554.50003472222</c:v>
                </c:pt>
                <c:pt idx="197">
                  <c:v>38558.00001199074</c:v>
                </c:pt>
                <c:pt idx="198">
                  <c:v>38561.50002335648</c:v>
                </c:pt>
                <c:pt idx="199">
                  <c:v>38565.00002184028</c:v>
                </c:pt>
                <c:pt idx="200">
                  <c:v>38568.50002194444</c:v>
                </c:pt>
                <c:pt idx="201">
                  <c:v>38572.00003980324</c:v>
                </c:pt>
                <c:pt idx="202">
                  <c:v>38575.50004482639</c:v>
                </c:pt>
                <c:pt idx="203">
                  <c:v>38579.000035474535</c:v>
                </c:pt>
                <c:pt idx="204">
                  <c:v>38582.50002694444</c:v>
                </c:pt>
                <c:pt idx="205">
                  <c:v>38586.00001740741</c:v>
                </c:pt>
                <c:pt idx="206">
                  <c:v>38589.50002131944</c:v>
                </c:pt>
                <c:pt idx="207">
                  <c:v>38593.00001079861</c:v>
                </c:pt>
                <c:pt idx="208">
                  <c:v>38596.500003125</c:v>
                </c:pt>
                <c:pt idx="209">
                  <c:v>38600.00004172454</c:v>
                </c:pt>
                <c:pt idx="210">
                  <c:v>38607.00000518518</c:v>
                </c:pt>
                <c:pt idx="211">
                  <c:v>38610.50004572917</c:v>
                </c:pt>
                <c:pt idx="212">
                  <c:v>38614.000006215276</c:v>
                </c:pt>
                <c:pt idx="213">
                  <c:v>38617.50001157408</c:v>
                </c:pt>
                <c:pt idx="214">
                  <c:v>38621.00002542824</c:v>
                </c:pt>
                <c:pt idx="215">
                  <c:v>38624.500037164355</c:v>
                </c:pt>
                <c:pt idx="216">
                  <c:v>38628.00000144676</c:v>
                </c:pt>
                <c:pt idx="217">
                  <c:v>38631.50001267361</c:v>
                </c:pt>
                <c:pt idx="218">
                  <c:v>38635.00002542824</c:v>
                </c:pt>
                <c:pt idx="219">
                  <c:v>38638.50004591435</c:v>
                </c:pt>
                <c:pt idx="220">
                  <c:v>38642.0000102662</c:v>
                </c:pt>
                <c:pt idx="221">
                  <c:v>38645.50001189815</c:v>
                </c:pt>
                <c:pt idx="222">
                  <c:v>38649.0000190625</c:v>
                </c:pt>
                <c:pt idx="223">
                  <c:v>38652.500000092594</c:v>
                </c:pt>
                <c:pt idx="224">
                  <c:v>38656.000008993055</c:v>
                </c:pt>
                <c:pt idx="225">
                  <c:v>38659.50001539352</c:v>
                </c:pt>
                <c:pt idx="226">
                  <c:v>38663.00002295139</c:v>
                </c:pt>
                <c:pt idx="227">
                  <c:v>38666.50003</c:v>
                </c:pt>
                <c:pt idx="228">
                  <c:v>38670.000036400466</c:v>
                </c:pt>
                <c:pt idx="229">
                  <c:v>38673.500040520834</c:v>
                </c:pt>
                <c:pt idx="230">
                  <c:v>38677.00004599537</c:v>
                </c:pt>
                <c:pt idx="231">
                  <c:v>38680.500010358795</c:v>
                </c:pt>
                <c:pt idx="232">
                  <c:v>38684.00002074074</c:v>
                </c:pt>
                <c:pt idx="233">
                  <c:v>38687.500032094904</c:v>
                </c:pt>
                <c:pt idx="234">
                  <c:v>38691.000041631945</c:v>
                </c:pt>
                <c:pt idx="235">
                  <c:v>38694.50000673611</c:v>
                </c:pt>
                <c:pt idx="236">
                  <c:v>38698.00002482639</c:v>
                </c:pt>
                <c:pt idx="237">
                  <c:v>38701.50003959491</c:v>
                </c:pt>
                <c:pt idx="238">
                  <c:v>38705.0000102662</c:v>
                </c:pt>
                <c:pt idx="239">
                  <c:v>38708.50002655092</c:v>
                </c:pt>
                <c:pt idx="240">
                  <c:v>38712.00004142361</c:v>
                </c:pt>
                <c:pt idx="241">
                  <c:v>38715.50001076389</c:v>
                </c:pt>
                <c:pt idx="242">
                  <c:v>38719.000011828706</c:v>
                </c:pt>
                <c:pt idx="243">
                  <c:v>38722.50002695602</c:v>
                </c:pt>
                <c:pt idx="244">
                  <c:v>38726.00004172454</c:v>
                </c:pt>
                <c:pt idx="245">
                  <c:v>38729.50000675926</c:v>
                </c:pt>
                <c:pt idx="246">
                  <c:v>38733.00001717593</c:v>
                </c:pt>
                <c:pt idx="247">
                  <c:v>38736.50002721065</c:v>
                </c:pt>
                <c:pt idx="248">
                  <c:v>38740.00003914352</c:v>
                </c:pt>
                <c:pt idx="249">
                  <c:v>38743.50000743056</c:v>
                </c:pt>
                <c:pt idx="250">
                  <c:v>38747.00002245371</c:v>
                </c:pt>
                <c:pt idx="251">
                  <c:v>38750.50003422454</c:v>
                </c:pt>
                <c:pt idx="252">
                  <c:v>38754.00000133102</c:v>
                </c:pt>
                <c:pt idx="253">
                  <c:v>38757.50001122685</c:v>
                </c:pt>
                <c:pt idx="254">
                  <c:v>38761.0000175463</c:v>
                </c:pt>
                <c:pt idx="255">
                  <c:v>38764.50002153935</c:v>
                </c:pt>
                <c:pt idx="256">
                  <c:v>38768.0000278125</c:v>
                </c:pt>
                <c:pt idx="257">
                  <c:v>38771.500036157406</c:v>
                </c:pt>
                <c:pt idx="258">
                  <c:v>38775.00000270833</c:v>
                </c:pt>
                <c:pt idx="259">
                  <c:v>38778.50001299768</c:v>
                </c:pt>
                <c:pt idx="260">
                  <c:v>38782.000029027775</c:v>
                </c:pt>
                <c:pt idx="261">
                  <c:v>38785.50003722222</c:v>
                </c:pt>
                <c:pt idx="262">
                  <c:v>38789.00000056713</c:v>
                </c:pt>
                <c:pt idx="263">
                  <c:v>38792.500008842595</c:v>
                </c:pt>
                <c:pt idx="264">
                  <c:v>38796.000017199076</c:v>
                </c:pt>
                <c:pt idx="265">
                  <c:v>38799.5000274537</c:v>
                </c:pt>
                <c:pt idx="266">
                  <c:v>38803.000028229166</c:v>
                </c:pt>
                <c:pt idx="267">
                  <c:v>38806.50000664352</c:v>
                </c:pt>
                <c:pt idx="268">
                  <c:v>38809.97284849537</c:v>
                </c:pt>
                <c:pt idx="269">
                  <c:v>38812.500035717596</c:v>
                </c:pt>
                <c:pt idx="270">
                  <c:v>38817.00001009259</c:v>
                </c:pt>
                <c:pt idx="271">
                  <c:v>38820.50002270834</c:v>
                </c:pt>
                <c:pt idx="272">
                  <c:v>38824.00003402778</c:v>
                </c:pt>
                <c:pt idx="273">
                  <c:v>38827.500003900466</c:v>
                </c:pt>
                <c:pt idx="274">
                  <c:v>38831.00001686343</c:v>
                </c:pt>
                <c:pt idx="275">
                  <c:v>38834.50002828704</c:v>
                </c:pt>
                <c:pt idx="276">
                  <c:v>38838.00003892361</c:v>
                </c:pt>
                <c:pt idx="277">
                  <c:v>38841.50000346065</c:v>
                </c:pt>
                <c:pt idx="278">
                  <c:v>38845.00001243056</c:v>
                </c:pt>
                <c:pt idx="279">
                  <c:v>38848.50001800926</c:v>
                </c:pt>
                <c:pt idx="280">
                  <c:v>38852.0000203125</c:v>
                </c:pt>
                <c:pt idx="281">
                  <c:v>38855.50002162037</c:v>
                </c:pt>
                <c:pt idx="282">
                  <c:v>38859.00002627315</c:v>
                </c:pt>
                <c:pt idx="283">
                  <c:v>38862.50003365741</c:v>
                </c:pt>
                <c:pt idx="284">
                  <c:v>38866.00004097222</c:v>
                </c:pt>
                <c:pt idx="285">
                  <c:v>38869.5000008912</c:v>
                </c:pt>
                <c:pt idx="286">
                  <c:v>38873.00000944445</c:v>
                </c:pt>
                <c:pt idx="287">
                  <c:v>38876.50001725694</c:v>
                </c:pt>
                <c:pt idx="288">
                  <c:v>38880.00002271991</c:v>
                </c:pt>
                <c:pt idx="289">
                  <c:v>38883.500032118056</c:v>
                </c:pt>
                <c:pt idx="290">
                  <c:v>38887.00004331019</c:v>
                </c:pt>
                <c:pt idx="291">
                  <c:v>38890.500012627315</c:v>
                </c:pt>
                <c:pt idx="292">
                  <c:v>38894.00002815972</c:v>
                </c:pt>
                <c:pt idx="293">
                  <c:v>38897.5000462963</c:v>
                </c:pt>
                <c:pt idx="294">
                  <c:v>38901.000014097226</c:v>
                </c:pt>
                <c:pt idx="295">
                  <c:v>38904.50001884259</c:v>
                </c:pt>
                <c:pt idx="296">
                  <c:v>38908.00002572916</c:v>
                </c:pt>
                <c:pt idx="297">
                  <c:v>38911.50003592593</c:v>
                </c:pt>
                <c:pt idx="298">
                  <c:v>38915.0000187963</c:v>
                </c:pt>
                <c:pt idx="299">
                  <c:v>38918.50003322917</c:v>
                </c:pt>
                <c:pt idx="300">
                  <c:v>38922.0000024537</c:v>
                </c:pt>
                <c:pt idx="301">
                  <c:v>38925.500013206016</c:v>
                </c:pt>
                <c:pt idx="302">
                  <c:v>38929.00002384259</c:v>
                </c:pt>
                <c:pt idx="303">
                  <c:v>38932.50003472222</c:v>
                </c:pt>
                <c:pt idx="304">
                  <c:v>38936.000041481486</c:v>
                </c:pt>
                <c:pt idx="305">
                  <c:v>38939.500044699074</c:v>
                </c:pt>
                <c:pt idx="306">
                  <c:v>38943.00000025463</c:v>
                </c:pt>
                <c:pt idx="307">
                  <c:v>38946.50001004629</c:v>
                </c:pt>
                <c:pt idx="308">
                  <c:v>38950.00001498843</c:v>
                </c:pt>
                <c:pt idx="309">
                  <c:v>38953.50001809028</c:v>
                </c:pt>
                <c:pt idx="310">
                  <c:v>38957.000022106484</c:v>
                </c:pt>
                <c:pt idx="311">
                  <c:v>38960.500023148146</c:v>
                </c:pt>
                <c:pt idx="312">
                  <c:v>38963.23773586805</c:v>
                </c:pt>
              </c:strCache>
            </c:strRef>
          </c:xVal>
          <c:yVal>
            <c:numRef>
              <c:f>Timecorrelation!$S$5:$S$317</c:f>
              <c:numCache>
                <c:ptCount val="313"/>
                <c:pt idx="1">
                  <c:v>83811.8310004514</c:v>
                </c:pt>
                <c:pt idx="2">
                  <c:v>0.12700003582995123</c:v>
                </c:pt>
                <c:pt idx="3">
                  <c:v>115134.36899939585</c:v>
                </c:pt>
                <c:pt idx="4">
                  <c:v>110660.21100017872</c:v>
                </c:pt>
                <c:pt idx="5">
                  <c:v>-8.174999893759377</c:v>
                </c:pt>
                <c:pt idx="6">
                  <c:v>0.1269998592324555</c:v>
                </c:pt>
                <c:pt idx="7">
                  <c:v>-0.14299985737306997</c:v>
                </c:pt>
                <c:pt idx="8">
                  <c:v>0.12100024102255702</c:v>
                </c:pt>
                <c:pt idx="9">
                  <c:v>1101481.9399999317</c:v>
                </c:pt>
                <c:pt idx="10">
                  <c:v>-7.96700005963794</c:v>
                </c:pt>
                <c:pt idx="11">
                  <c:v>0.08700000925455242</c:v>
                </c:pt>
                <c:pt idx="12">
                  <c:v>780717.0170001108</c:v>
                </c:pt>
                <c:pt idx="13">
                  <c:v>457.51200000613244</c:v>
                </c:pt>
                <c:pt idx="14">
                  <c:v>0.44699968432541937</c:v>
                </c:pt>
                <c:pt idx="15">
                  <c:v>-0.02299990423489362</c:v>
                </c:pt>
                <c:pt idx="16">
                  <c:v>0.04500024043954909</c:v>
                </c:pt>
                <c:pt idx="17">
                  <c:v>-0.05400034866761416</c:v>
                </c:pt>
                <c:pt idx="18">
                  <c:v>0.1340004273224622</c:v>
                </c:pt>
                <c:pt idx="19">
                  <c:v>-0.15900046657770872</c:v>
                </c:pt>
                <c:pt idx="20">
                  <c:v>0.12800023122690618</c:v>
                </c:pt>
                <c:pt idx="21">
                  <c:v>-0.015999915078282356</c:v>
                </c:pt>
                <c:pt idx="22">
                  <c:v>-0.007999911438673735</c:v>
                </c:pt>
                <c:pt idx="23">
                  <c:v>-0.07099983561784029</c:v>
                </c:pt>
                <c:pt idx="24">
                  <c:v>0.028000032529234886</c:v>
                </c:pt>
                <c:pt idx="25">
                  <c:v>-0.13300042180344462</c:v>
                </c:pt>
                <c:pt idx="26">
                  <c:v>-3.007999725174159</c:v>
                </c:pt>
                <c:pt idx="27">
                  <c:v>3.081000054720789</c:v>
                </c:pt>
                <c:pt idx="28">
                  <c:v>-0.04900001361966133</c:v>
                </c:pt>
                <c:pt idx="29">
                  <c:v>-0.14200048800557852</c:v>
                </c:pt>
                <c:pt idx="30">
                  <c:v>0.02400031592696905</c:v>
                </c:pt>
                <c:pt idx="31">
                  <c:v>0.0019998839125037193</c:v>
                </c:pt>
                <c:pt idx="32">
                  <c:v>-0.017000118270516396</c:v>
                </c:pt>
                <c:pt idx="33">
                  <c:v>0.1250003445893526</c:v>
                </c:pt>
                <c:pt idx="34">
                  <c:v>-0.14599985908716917</c:v>
                </c:pt>
                <c:pt idx="35">
                  <c:v>-0.019000266678631306</c:v>
                </c:pt>
                <c:pt idx="36">
                  <c:v>0.1660002926364541</c:v>
                </c:pt>
                <c:pt idx="37">
                  <c:v>-0.20700038969516754</c:v>
                </c:pt>
                <c:pt idx="38">
                  <c:v>0.028000145219266415</c:v>
                </c:pt>
                <c:pt idx="39">
                  <c:v>-0.04500026162713766</c:v>
                </c:pt>
                <c:pt idx="40">
                  <c:v>-0.008000040426850319</c:v>
                </c:pt>
                <c:pt idx="41">
                  <c:v>0.21300028916448355</c:v>
                </c:pt>
                <c:pt idx="42">
                  <c:v>-0.20800001174211502</c:v>
                </c:pt>
                <c:pt idx="43">
                  <c:v>-0.017999964766204357</c:v>
                </c:pt>
                <c:pt idx="44">
                  <c:v>-0.010999584570527077</c:v>
                </c:pt>
                <c:pt idx="45">
                  <c:v>0.07099931221455336</c:v>
                </c:pt>
                <c:pt idx="46">
                  <c:v>-0.09099932014942169</c:v>
                </c:pt>
                <c:pt idx="47">
                  <c:v>0.21399962715804577</c:v>
                </c:pt>
                <c:pt idx="48">
                  <c:v>-0.2280003633350134</c:v>
                </c:pt>
                <c:pt idx="49">
                  <c:v>10815997.829000276</c:v>
                </c:pt>
                <c:pt idx="50">
                  <c:v>-7.842000052449293</c:v>
                </c:pt>
                <c:pt idx="51">
                  <c:v>-0.1609999405918643</c:v>
                </c:pt>
                <c:pt idx="52">
                  <c:v>0.1970000543515198</c:v>
                </c:pt>
                <c:pt idx="53">
                  <c:v>0.007000005687586963</c:v>
                </c:pt>
                <c:pt idx="54">
                  <c:v>-0.1540000473614782</c:v>
                </c:pt>
                <c:pt idx="55">
                  <c:v>-0.0890001270454377</c:v>
                </c:pt>
                <c:pt idx="56">
                  <c:v>0.20500017562881112</c:v>
                </c:pt>
                <c:pt idx="57">
                  <c:v>-0.04799982369877398</c:v>
                </c:pt>
                <c:pt idx="58">
                  <c:v>0.031999916303902864</c:v>
                </c:pt>
                <c:pt idx="59">
                  <c:v>-0.12799980770796537</c:v>
                </c:pt>
                <c:pt idx="60">
                  <c:v>0.4969994672574103</c:v>
                </c:pt>
                <c:pt idx="61">
                  <c:v>-0.3560000592842698</c:v>
                </c:pt>
                <c:pt idx="62">
                  <c:v>-0.2619998883455992</c:v>
                </c:pt>
                <c:pt idx="63">
                  <c:v>-0.005999361630529165</c:v>
                </c:pt>
                <c:pt idx="64">
                  <c:v>-0.0010003088973462582</c:v>
                </c:pt>
                <c:pt idx="65">
                  <c:v>-0.007999974302947521</c:v>
                </c:pt>
                <c:pt idx="66">
                  <c:v>-0.013000041246414185</c:v>
                </c:pt>
                <c:pt idx="67">
                  <c:v>-0.02600015513598919</c:v>
                </c:pt>
                <c:pt idx="68">
                  <c:v>-0.002999945543706417</c:v>
                </c:pt>
                <c:pt idx="69">
                  <c:v>-0.002000044099986553</c:v>
                </c:pt>
                <c:pt idx="70">
                  <c:v>0.2508001169189811</c:v>
                </c:pt>
                <c:pt idx="71">
                  <c:v>-0.12079994659870863</c:v>
                </c:pt>
                <c:pt idx="72">
                  <c:v>-0.1401000525802374</c:v>
                </c:pt>
                <c:pt idx="73">
                  <c:v>-0.00990030262619257</c:v>
                </c:pt>
                <c:pt idx="74">
                  <c:v>0.3460002411156893</c:v>
                </c:pt>
                <c:pt idx="75">
                  <c:v>-0.3570003155618906</c:v>
                </c:pt>
                <c:pt idx="76">
                  <c:v>0.08000023663043976</c:v>
                </c:pt>
                <c:pt idx="77">
                  <c:v>0.02400024328380823</c:v>
                </c:pt>
                <c:pt idx="78">
                  <c:v>0.15399979054927826</c:v>
                </c:pt>
                <c:pt idx="79">
                  <c:v>-0.2919999938458204</c:v>
                </c:pt>
                <c:pt idx="80">
                  <c:v>-0.0010001612827181816</c:v>
                </c:pt>
                <c:pt idx="81">
                  <c:v>-0.009999661706387997</c:v>
                </c:pt>
                <c:pt idx="82">
                  <c:v>59.469999556429684</c:v>
                </c:pt>
                <c:pt idx="83">
                  <c:v>-0.03199976682662964</c:v>
                </c:pt>
                <c:pt idx="84">
                  <c:v>0.42099999729543924</c:v>
                </c:pt>
                <c:pt idx="85">
                  <c:v>-0.30099976155906916</c:v>
                </c:pt>
                <c:pt idx="86">
                  <c:v>-0.20500020775943995</c:v>
                </c:pt>
                <c:pt idx="87">
                  <c:v>0.3999997666105628</c:v>
                </c:pt>
                <c:pt idx="88">
                  <c:v>0.037000217474997044</c:v>
                </c:pt>
                <c:pt idx="89">
                  <c:v>0.04000018071383238</c:v>
                </c:pt>
                <c:pt idx="90">
                  <c:v>-0.5800001369789243</c:v>
                </c:pt>
                <c:pt idx="91">
                  <c:v>-0.031000268645584583</c:v>
                </c:pt>
                <c:pt idx="92">
                  <c:v>171.106000312604</c:v>
                </c:pt>
                <c:pt idx="93">
                  <c:v>-171.15010018553585</c:v>
                </c:pt>
                <c:pt idx="94">
                  <c:v>0.5600997293367982</c:v>
                </c:pt>
                <c:pt idx="95">
                  <c:v>-0.6009999020025134</c:v>
                </c:pt>
                <c:pt idx="96">
                  <c:v>0.584000407718122</c:v>
                </c:pt>
                <c:pt idx="97">
                  <c:v>0.04799998924136162</c:v>
                </c:pt>
                <c:pt idx="98">
                  <c:v>-0.06999994814395905</c:v>
                </c:pt>
                <c:pt idx="99">
                  <c:v>-0.5719999708235264</c:v>
                </c:pt>
                <c:pt idx="100">
                  <c:v>0.5859997170045972</c:v>
                </c:pt>
                <c:pt idx="101">
                  <c:v>-0.7289998000487685</c:v>
                </c:pt>
                <c:pt idx="102">
                  <c:v>-0.019000016152858734</c:v>
                </c:pt>
                <c:pt idx="103">
                  <c:v>0.6759998518973589</c:v>
                </c:pt>
                <c:pt idx="104">
                  <c:v>-0.013000277802348137</c:v>
                </c:pt>
                <c:pt idx="105">
                  <c:v>0.06699991971254349</c:v>
                </c:pt>
                <c:pt idx="106">
                  <c:v>-0.3869997141882777</c:v>
                </c:pt>
                <c:pt idx="107">
                  <c:v>0.33899986185133457</c:v>
                </c:pt>
                <c:pt idx="108">
                  <c:v>-0.28199957590550184</c:v>
                </c:pt>
                <c:pt idx="109">
                  <c:v>-0.6050001783296466</c:v>
                </c:pt>
                <c:pt idx="110">
                  <c:v>0.9119997750967741</c:v>
                </c:pt>
                <c:pt idx="111">
                  <c:v>-0.9440001305192709</c:v>
                </c:pt>
                <c:pt idx="112">
                  <c:v>-0.02299944218248129</c:v>
                </c:pt>
                <c:pt idx="113">
                  <c:v>-0.02900000847876072</c:v>
                </c:pt>
                <c:pt idx="114">
                  <c:v>0.8699994534254074</c:v>
                </c:pt>
                <c:pt idx="115">
                  <c:v>-0.9210000475868583</c:v>
                </c:pt>
                <c:pt idx="116">
                  <c:v>-0.02599976398050785</c:v>
                </c:pt>
                <c:pt idx="117">
                  <c:v>0.6710001360625029</c:v>
                </c:pt>
                <c:pt idx="118">
                  <c:v>0.07700017374008894</c:v>
                </c:pt>
                <c:pt idx="119">
                  <c:v>0.18299969658255577</c:v>
                </c:pt>
                <c:pt idx="120">
                  <c:v>-1.035999709740281</c:v>
                </c:pt>
                <c:pt idx="121">
                  <c:v>0.5929994434118271</c:v>
                </c:pt>
                <c:pt idx="122">
                  <c:v>0.10600035171955824</c:v>
                </c:pt>
                <c:pt idx="123">
                  <c:v>0.20700008515268564</c:v>
                </c:pt>
                <c:pt idx="124">
                  <c:v>-1.0240001669153571</c:v>
                </c:pt>
                <c:pt idx="125">
                  <c:v>-0.024999805726110935</c:v>
                </c:pt>
                <c:pt idx="126">
                  <c:v>-0.007000354118645191</c:v>
                </c:pt>
                <c:pt idx="127">
                  <c:v>-0.03499970864504576</c:v>
                </c:pt>
                <c:pt idx="128">
                  <c:v>-0.017999724484980106</c:v>
                </c:pt>
                <c:pt idx="129">
                  <c:v>-0.029000284150242805</c:v>
                </c:pt>
                <c:pt idx="130">
                  <c:v>-0.03699995018541813</c:v>
                </c:pt>
                <c:pt idx="131">
                  <c:v>1.275000118650496</c:v>
                </c:pt>
                <c:pt idx="132">
                  <c:v>-1.3140001920983195</c:v>
                </c:pt>
                <c:pt idx="133">
                  <c:v>1.2160002775490284</c:v>
                </c:pt>
                <c:pt idx="134">
                  <c:v>-1.2710003536194563</c:v>
                </c:pt>
                <c:pt idx="135">
                  <c:v>-0.041000209748744965</c:v>
                </c:pt>
                <c:pt idx="136">
                  <c:v>-0.00599940400570631</c:v>
                </c:pt>
                <c:pt idx="137">
                  <c:v>-0.047000284306705</c:v>
                </c:pt>
                <c:pt idx="138">
                  <c:v>-0.00999991875141859</c:v>
                </c:pt>
                <c:pt idx="139">
                  <c:v>-0.024000221863389015</c:v>
                </c:pt>
                <c:pt idx="140">
                  <c:v>-0.05999972950667143</c:v>
                </c:pt>
                <c:pt idx="141">
                  <c:v>-0.010999859310686588</c:v>
                </c:pt>
                <c:pt idx="142">
                  <c:v>8.29799990169704</c:v>
                </c:pt>
                <c:pt idx="143">
                  <c:v>-8.348000126890838</c:v>
                </c:pt>
                <c:pt idx="144">
                  <c:v>-0.005000113509595394</c:v>
                </c:pt>
                <c:pt idx="145">
                  <c:v>-0.04799994081258774</c:v>
                </c:pt>
                <c:pt idx="146">
                  <c:v>-0.013999785296618938</c:v>
                </c:pt>
                <c:pt idx="147">
                  <c:v>-0.038000199012458324</c:v>
                </c:pt>
                <c:pt idx="148">
                  <c:v>-0.030000041238963604</c:v>
                </c:pt>
                <c:pt idx="149">
                  <c:v>-0.007999957539141178</c:v>
                </c:pt>
                <c:pt idx="150">
                  <c:v>-0.024000171571969986</c:v>
                </c:pt>
                <c:pt idx="151">
                  <c:v>-0.011999509297311306</c:v>
                </c:pt>
                <c:pt idx="152">
                  <c:v>0.7389997579157352</c:v>
                </c:pt>
                <c:pt idx="153">
                  <c:v>0.002999694086611271</c:v>
                </c:pt>
                <c:pt idx="154">
                  <c:v>-0.0159998694434762</c:v>
                </c:pt>
                <c:pt idx="155">
                  <c:v>0.004000581800937653</c:v>
                </c:pt>
                <c:pt idx="156">
                  <c:v>0.008999740704894066</c:v>
                </c:pt>
                <c:pt idx="157">
                  <c:v>-0.03000018559396267</c:v>
                </c:pt>
                <c:pt idx="158">
                  <c:v>0.42100002337247133</c:v>
                </c:pt>
                <c:pt idx="159">
                  <c:v>-0.41599978040903807</c:v>
                </c:pt>
                <c:pt idx="160">
                  <c:v>-0.005000113509595394</c:v>
                </c:pt>
                <c:pt idx="161">
                  <c:v>6.984919309616089E-08</c:v>
                </c:pt>
                <c:pt idx="162">
                  <c:v>-0.03200006391853094</c:v>
                </c:pt>
                <c:pt idx="163">
                  <c:v>0.14199953246861696</c:v>
                </c:pt>
                <c:pt idx="164">
                  <c:v>-0.13599986862391233</c:v>
                </c:pt>
                <c:pt idx="165">
                  <c:v>-0.006000089459121227</c:v>
                </c:pt>
                <c:pt idx="166">
                  <c:v>-0.027999592013657093</c:v>
                </c:pt>
                <c:pt idx="167">
                  <c:v>0.015000148676335812</c:v>
                </c:pt>
                <c:pt idx="168">
                  <c:v>-0.00600029993802309</c:v>
                </c:pt>
                <c:pt idx="169">
                  <c:v>-0.006999759003520012</c:v>
                </c:pt>
                <c:pt idx="170">
                  <c:v>-0.005000331439077854</c:v>
                </c:pt>
                <c:pt idx="171">
                  <c:v>-0.02200007624924183</c:v>
                </c:pt>
                <c:pt idx="172">
                  <c:v>-0.004999791271984577</c:v>
                </c:pt>
                <c:pt idx="173">
                  <c:v>0.008999994024634361</c:v>
                </c:pt>
                <c:pt idx="174">
                  <c:v>-0.009000157006084919</c:v>
                </c:pt>
                <c:pt idx="175">
                  <c:v>-0.002999615855515003</c:v>
                </c:pt>
                <c:pt idx="176">
                  <c:v>-0.0070000626146793365</c:v>
                </c:pt>
                <c:pt idx="177">
                  <c:v>-0.00100038293749094</c:v>
                </c:pt>
                <c:pt idx="178">
                  <c:v>-0.0279999366030097</c:v>
                </c:pt>
                <c:pt idx="179">
                  <c:v>0.01200022827833891</c:v>
                </c:pt>
                <c:pt idx="180">
                  <c:v>0.01900007575750351</c:v>
                </c:pt>
                <c:pt idx="181">
                  <c:v>-0.030000463128089905</c:v>
                </c:pt>
                <c:pt idx="182">
                  <c:v>-0.030000063590705395</c:v>
                </c:pt>
                <c:pt idx="183">
                  <c:v>0.013000010512769222</c:v>
                </c:pt>
                <c:pt idx="184">
                  <c:v>-0.0029996270313858986</c:v>
                </c:pt>
                <c:pt idx="185">
                  <c:v>-0.031999572180211544</c:v>
                </c:pt>
                <c:pt idx="186">
                  <c:v>0.009999312460422516</c:v>
                </c:pt>
                <c:pt idx="187">
                  <c:v>0.00300028920173645</c:v>
                </c:pt>
                <c:pt idx="188">
                  <c:v>-0.00700004119426012</c:v>
                </c:pt>
                <c:pt idx="189">
                  <c:v>-0.01400012243539095</c:v>
                </c:pt>
                <c:pt idx="190">
                  <c:v>-0.017999746836721897</c:v>
                </c:pt>
                <c:pt idx="191">
                  <c:v>-0.07200008630752563</c:v>
                </c:pt>
                <c:pt idx="192">
                  <c:v>0.08699996117502451</c:v>
                </c:pt>
                <c:pt idx="193">
                  <c:v>-0.01799983438104391</c:v>
                </c:pt>
                <c:pt idx="194">
                  <c:v>-0.0059999218210577965</c:v>
                </c:pt>
                <c:pt idx="195">
                  <c:v>-0.00800026673823595</c:v>
                </c:pt>
                <c:pt idx="196">
                  <c:v>-0.25299997441470623</c:v>
                </c:pt>
                <c:pt idx="197">
                  <c:v>0.22600001376122236</c:v>
                </c:pt>
                <c:pt idx="198">
                  <c:v>0.02199967671185732</c:v>
                </c:pt>
                <c:pt idx="199">
                  <c:v>-0.02099971752613783</c:v>
                </c:pt>
                <c:pt idx="200">
                  <c:v>-0.025000344961881638</c:v>
                </c:pt>
                <c:pt idx="201">
                  <c:v>0.01700045634061098</c:v>
                </c:pt>
                <c:pt idx="202">
                  <c:v>-0.01810014247894287</c:v>
                </c:pt>
                <c:pt idx="203">
                  <c:v>0.0040998319163918495</c:v>
                </c:pt>
                <c:pt idx="204">
                  <c:v>-0.007000003941357136</c:v>
                </c:pt>
                <c:pt idx="205">
                  <c:v>-0.02399975061416626</c:v>
                </c:pt>
                <c:pt idx="206">
                  <c:v>-0.002000177279114723</c:v>
                </c:pt>
                <c:pt idx="207">
                  <c:v>-0.018999796360731125</c:v>
                </c:pt>
                <c:pt idx="208">
                  <c:v>0.01700005028396845</c:v>
                </c:pt>
                <c:pt idx="209">
                  <c:v>-0.004999987781047821</c:v>
                </c:pt>
                <c:pt idx="210">
                  <c:v>-0.03700044844299555</c:v>
                </c:pt>
                <c:pt idx="211">
                  <c:v>-0.006999610923230648</c:v>
                </c:pt>
                <c:pt idx="212">
                  <c:v>0.01599970832467079</c:v>
                </c:pt>
                <c:pt idx="213">
                  <c:v>-0.336999598890543</c:v>
                </c:pt>
                <c:pt idx="214">
                  <c:v>0.3069998938590288</c:v>
                </c:pt>
                <c:pt idx="215">
                  <c:v>0.014000107534229755</c:v>
                </c:pt>
                <c:pt idx="216">
                  <c:v>-0.01600028481334448</c:v>
                </c:pt>
                <c:pt idx="217">
                  <c:v>-0.019999857060611248</c:v>
                </c:pt>
                <c:pt idx="218">
                  <c:v>0.19200003612786531</c:v>
                </c:pt>
                <c:pt idx="219">
                  <c:v>-0.20000042114406824</c:v>
                </c:pt>
                <c:pt idx="220">
                  <c:v>0.010000105947256088</c:v>
                </c:pt>
                <c:pt idx="221">
                  <c:v>-0.02899982873350382</c:v>
                </c:pt>
                <c:pt idx="222">
                  <c:v>-0.0010000178590416908</c:v>
                </c:pt>
                <c:pt idx="223">
                  <c:v>0.011000137776136398</c:v>
                </c:pt>
                <c:pt idx="224">
                  <c:v>-0.008000193163752556</c:v>
                </c:pt>
                <c:pt idx="225">
                  <c:v>4.0046870708465576E-08</c:v>
                </c:pt>
                <c:pt idx="226">
                  <c:v>-0.02699987031519413</c:v>
                </c:pt>
                <c:pt idx="227">
                  <c:v>0.00900016538798809</c:v>
                </c:pt>
                <c:pt idx="228">
                  <c:v>-0.006999951787292957</c:v>
                </c:pt>
                <c:pt idx="229">
                  <c:v>-0.014000250957906246</c:v>
                </c:pt>
                <c:pt idx="230">
                  <c:v>0.003000226803123951</c:v>
                </c:pt>
                <c:pt idx="231">
                  <c:v>-0.009000347927212715</c:v>
                </c:pt>
                <c:pt idx="232">
                  <c:v>-0.0029997341334819794</c:v>
                </c:pt>
                <c:pt idx="233">
                  <c:v>-0.009000495076179504</c:v>
                </c:pt>
                <c:pt idx="234">
                  <c:v>-0.005999614484608173</c:v>
                </c:pt>
                <c:pt idx="235">
                  <c:v>-0.005000119097530842</c:v>
                </c:pt>
                <c:pt idx="236">
                  <c:v>-0.026999899186193943</c:v>
                </c:pt>
                <c:pt idx="237">
                  <c:v>0.026000170037150383</c:v>
                </c:pt>
                <c:pt idx="238">
                  <c:v>-0.03400041256099939</c:v>
                </c:pt>
                <c:pt idx="239">
                  <c:v>0.016999886371195316</c:v>
                </c:pt>
                <c:pt idx="240">
                  <c:v>-0.02499955426901579</c:v>
                </c:pt>
                <c:pt idx="241">
                  <c:v>0.0010000839829444885</c:v>
                </c:pt>
                <c:pt idx="242">
                  <c:v>-1.0080000152811408</c:v>
                </c:pt>
                <c:pt idx="243">
                  <c:v>-0.0030002016574144363</c:v>
                </c:pt>
                <c:pt idx="244">
                  <c:v>-0.09999983198940754</c:v>
                </c:pt>
                <c:pt idx="245">
                  <c:v>0.09500012081116438</c:v>
                </c:pt>
                <c:pt idx="246">
                  <c:v>-0.009999856352806091</c:v>
                </c:pt>
                <c:pt idx="247">
                  <c:v>-0.0030004503205418587</c:v>
                </c:pt>
                <c:pt idx="248">
                  <c:v>-0.009000134654343128</c:v>
                </c:pt>
                <c:pt idx="249">
                  <c:v>-0.010999727994203568</c:v>
                </c:pt>
                <c:pt idx="250">
                  <c:v>-0.010999849066138268</c:v>
                </c:pt>
                <c:pt idx="251">
                  <c:v>-0.023000008426606655</c:v>
                </c:pt>
                <c:pt idx="252">
                  <c:v>0.017999849282205105</c:v>
                </c:pt>
                <c:pt idx="253">
                  <c:v>-0.01499998290091753</c:v>
                </c:pt>
                <c:pt idx="254">
                  <c:v>-0.003999890759587288</c:v>
                </c:pt>
                <c:pt idx="255">
                  <c:v>0.00499975960701704</c:v>
                </c:pt>
                <c:pt idx="256">
                  <c:v>-0.017999949865043163</c:v>
                </c:pt>
                <c:pt idx="257">
                  <c:v>0.0009997868910431862</c:v>
                </c:pt>
                <c:pt idx="258">
                  <c:v>-0.010000163689255714</c:v>
                </c:pt>
                <c:pt idx="259">
                  <c:v>-0.14099984429776669</c:v>
                </c:pt>
                <c:pt idx="260">
                  <c:v>0.11299990583211184</c:v>
                </c:pt>
                <c:pt idx="261">
                  <c:v>-0.02999991551041603</c:v>
                </c:pt>
                <c:pt idx="262">
                  <c:v>0.01300035510212183</c:v>
                </c:pt>
                <c:pt idx="263">
                  <c:v>0.015000016428530216</c:v>
                </c:pt>
                <c:pt idx="264">
                  <c:v>-0.006300041452050209</c:v>
                </c:pt>
                <c:pt idx="265">
                  <c:v>-0.1427003564313054</c:v>
                </c:pt>
                <c:pt idx="266">
                  <c:v>-0.9959998866543174</c:v>
                </c:pt>
                <c:pt idx="267">
                  <c:v>0.9849999332800508</c:v>
                </c:pt>
                <c:pt idx="268">
                  <c:v>0.10599982365965843</c:v>
                </c:pt>
                <c:pt idx="269">
                  <c:v>0.016000607050955296</c:v>
                </c:pt>
                <c:pt idx="270">
                  <c:v>-0.024000516161322594</c:v>
                </c:pt>
                <c:pt idx="271">
                  <c:v>-0.009999494068324566</c:v>
                </c:pt>
                <c:pt idx="272">
                  <c:v>-0.0020003803074359894</c:v>
                </c:pt>
                <c:pt idx="273">
                  <c:v>0.007000388577580452</c:v>
                </c:pt>
                <c:pt idx="274">
                  <c:v>-4.470348358154297E-08</c:v>
                </c:pt>
                <c:pt idx="275">
                  <c:v>-0.009000089950859547</c:v>
                </c:pt>
                <c:pt idx="276">
                  <c:v>-0.015000383369624615</c:v>
                </c:pt>
                <c:pt idx="277">
                  <c:v>-0.013999678194522858</c:v>
                </c:pt>
                <c:pt idx="278">
                  <c:v>-0.004999804310500622</c:v>
                </c:pt>
                <c:pt idx="279">
                  <c:v>-0.01800012495368719</c:v>
                </c:pt>
                <c:pt idx="280">
                  <c:v>0.019000009633600712</c:v>
                </c:pt>
                <c:pt idx="281">
                  <c:v>-0.0070002153515815735</c:v>
                </c:pt>
                <c:pt idx="282">
                  <c:v>0.00200005155056715</c:v>
                </c:pt>
                <c:pt idx="283">
                  <c:v>-0.011999906040728092</c:v>
                </c:pt>
                <c:pt idx="284">
                  <c:v>0.12999968603253365</c:v>
                </c:pt>
                <c:pt idx="285">
                  <c:v>-0.16099984850734472</c:v>
                </c:pt>
                <c:pt idx="286">
                  <c:v>-0.0009996527805924416</c:v>
                </c:pt>
                <c:pt idx="287">
                  <c:v>0.004999480210244656</c:v>
                </c:pt>
                <c:pt idx="288">
                  <c:v>0.0020006848499178886</c:v>
                </c:pt>
                <c:pt idx="289">
                  <c:v>-0.00800041388720274</c:v>
                </c:pt>
                <c:pt idx="290">
                  <c:v>-0.012999742291867733</c:v>
                </c:pt>
                <c:pt idx="291">
                  <c:v>0.00899975560605526</c:v>
                </c:pt>
                <c:pt idx="292">
                  <c:v>-0.06800052616745234</c:v>
                </c:pt>
                <c:pt idx="293">
                  <c:v>0.1470007924363017</c:v>
                </c:pt>
                <c:pt idx="294">
                  <c:v>-0.13199998158961535</c:v>
                </c:pt>
                <c:pt idx="295">
                  <c:v>-4.600733518600464E-07</c:v>
                </c:pt>
                <c:pt idx="296">
                  <c:v>-0.005000329576432705</c:v>
                </c:pt>
                <c:pt idx="297">
                  <c:v>0.011000673286616802</c:v>
                </c:pt>
                <c:pt idx="298">
                  <c:v>-0.019999774172902107</c:v>
                </c:pt>
                <c:pt idx="299">
                  <c:v>15.856999622657895</c:v>
                </c:pt>
                <c:pt idx="300">
                  <c:v>-15.859000351279974</c:v>
                </c:pt>
                <c:pt idx="301">
                  <c:v>-0.0009999414905905724</c:v>
                </c:pt>
                <c:pt idx="302">
                  <c:v>-0.01099974662065506</c:v>
                </c:pt>
                <c:pt idx="303">
                  <c:v>0.21000005211681128</c:v>
                </c:pt>
                <c:pt idx="304">
                  <c:v>-0.2159996945410967</c:v>
                </c:pt>
                <c:pt idx="305">
                  <c:v>-0.002000352367758751</c:v>
                </c:pt>
                <c:pt idx="306">
                  <c:v>-0.03000004030764103</c:v>
                </c:pt>
                <c:pt idx="307">
                  <c:v>0.15599972382187843</c:v>
                </c:pt>
                <c:pt idx="308">
                  <c:v>-0.9529994446784258</c:v>
                </c:pt>
                <c:pt idx="309">
                  <c:v>0.7779998341575265</c:v>
                </c:pt>
                <c:pt idx="310">
                  <c:v>0.017000106163322926</c:v>
                </c:pt>
                <c:pt idx="311">
                  <c:v>-0.3000003630295396</c:v>
                </c:pt>
                <c:pt idx="312">
                  <c:v>0.27899995539337397</c:v>
                </c:pt>
              </c:numCache>
            </c:numRef>
          </c:yVal>
          <c:smooth val="1"/>
        </c:ser>
        <c:axId val="4275969"/>
        <c:axId val="55587598"/>
      </c:scatterChart>
      <c:valAx>
        <c:axId val="4275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87598"/>
        <c:crosses val="autoZero"/>
        <c:crossBetween val="midCat"/>
        <c:dispUnits/>
      </c:valAx>
      <c:valAx>
        <c:axId val="5558759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5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8"/>
  <sheetViews>
    <sheetView tabSelected="1" workbookViewId="0" topLeftCell="C296">
      <selection activeCell="H305" sqref="H305"/>
    </sheetView>
  </sheetViews>
  <sheetFormatPr defaultColWidth="9.140625" defaultRowHeight="12.75"/>
  <cols>
    <col min="1" max="1" width="7.57421875" style="9" bestFit="1" customWidth="1"/>
    <col min="2" max="2" width="37.28125" style="9" bestFit="1" customWidth="1"/>
    <col min="3" max="3" width="9.00390625" style="7" bestFit="1" customWidth="1"/>
    <col min="4" max="5" width="13.28125" style="0" bestFit="1" customWidth="1"/>
    <col min="6" max="6" width="27.57421875" style="0" bestFit="1" customWidth="1"/>
    <col min="7" max="7" width="8.8515625" style="8" customWidth="1"/>
    <col min="8" max="8" width="25.28125" style="0" bestFit="1" customWidth="1"/>
    <col min="9" max="9" width="25.140625" style="0" hidden="1" customWidth="1"/>
    <col min="10" max="10" width="9.57421875" style="0" hidden="1" customWidth="1"/>
    <col min="11" max="11" width="5.00390625" style="0" hidden="1" customWidth="1"/>
    <col min="12" max="12" width="4.00390625" style="10" hidden="1" customWidth="1"/>
    <col min="13" max="13" width="8.140625" style="0" hidden="1" customWidth="1"/>
    <col min="14" max="14" width="6.00390625" style="0" hidden="1" customWidth="1"/>
    <col min="15" max="15" width="4.00390625" style="0" hidden="1" customWidth="1"/>
    <col min="16" max="16" width="17.7109375" style="0" customWidth="1"/>
    <col min="17" max="17" width="15.8515625" style="0" bestFit="1" customWidth="1"/>
    <col min="18" max="18" width="18.28125" style="0" customWidth="1"/>
    <col min="19" max="19" width="31.57421875" style="0" bestFit="1" customWidth="1"/>
    <col min="20" max="20" width="19.28125" style="0" bestFit="1" customWidth="1"/>
    <col min="21" max="21" width="26.140625" style="0" bestFit="1" customWidth="1"/>
    <col min="22" max="22" width="13.28125" style="0" bestFit="1" customWidth="1"/>
    <col min="23" max="23" width="18.140625" style="0" bestFit="1" customWidth="1"/>
  </cols>
  <sheetData>
    <row r="1" spans="1:19" ht="103.5" customHeight="1">
      <c r="A1" s="60" t="s">
        <v>320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R1" s="22">
        <v>37621</v>
      </c>
      <c r="S1" s="23"/>
    </row>
    <row r="2" spans="1:1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R2" s="22">
        <v>38717</v>
      </c>
      <c r="S2" s="23"/>
    </row>
    <row r="3" spans="1:19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R3" s="22">
        <v>38352</v>
      </c>
      <c r="S3" s="22">
        <v>37986</v>
      </c>
    </row>
    <row r="4" spans="2:19" ht="85.5" customHeight="1">
      <c r="B4" s="47"/>
      <c r="C4" s="6" t="s">
        <v>9</v>
      </c>
      <c r="D4" s="59" t="s">
        <v>323</v>
      </c>
      <c r="E4" s="59" t="s">
        <v>324</v>
      </c>
      <c r="F4" s="52" t="s">
        <v>321</v>
      </c>
      <c r="G4" s="1" t="s">
        <v>4</v>
      </c>
      <c r="H4" s="51" t="s">
        <v>322</v>
      </c>
      <c r="P4" s="24" t="s">
        <v>165</v>
      </c>
      <c r="Q4" s="8" t="s">
        <v>325</v>
      </c>
      <c r="R4" s="24" t="s">
        <v>166</v>
      </c>
      <c r="S4" s="24" t="s">
        <v>167</v>
      </c>
    </row>
    <row r="5" spans="1:14" ht="19.5">
      <c r="A5" s="9">
        <v>2003</v>
      </c>
      <c r="B5" s="47"/>
      <c r="C5" s="4">
        <v>65535</v>
      </c>
      <c r="D5" s="5">
        <v>9</v>
      </c>
      <c r="E5" s="5">
        <v>0.2</v>
      </c>
      <c r="F5" s="2" t="s">
        <v>126</v>
      </c>
      <c r="G5" s="3">
        <v>270</v>
      </c>
      <c r="H5" s="12">
        <f aca="true" t="shared" si="0" ref="H5:H37">$R$1+L5+M5+N5/24/60/60</f>
        <v>37891.9975352199</v>
      </c>
      <c r="K5">
        <v>2003</v>
      </c>
      <c r="L5">
        <v>270</v>
      </c>
      <c r="M5" s="11">
        <v>0.9975347222222223</v>
      </c>
      <c r="N5">
        <v>0.043</v>
      </c>
    </row>
    <row r="6" spans="2:19" ht="19.5">
      <c r="B6" s="48" t="s">
        <v>164</v>
      </c>
      <c r="C6" s="16">
        <v>65535</v>
      </c>
      <c r="D6" s="17">
        <v>1</v>
      </c>
      <c r="E6" s="17">
        <v>0.19</v>
      </c>
      <c r="F6" s="18" t="s">
        <v>144</v>
      </c>
      <c r="G6" s="19">
        <v>271</v>
      </c>
      <c r="H6" s="20">
        <f t="shared" si="0"/>
        <v>37892.967593333335</v>
      </c>
      <c r="I6" s="21" t="s">
        <v>164</v>
      </c>
      <c r="K6">
        <v>2003</v>
      </c>
      <c r="L6">
        <v>271</v>
      </c>
      <c r="M6" s="11">
        <v>0.9675925925925926</v>
      </c>
      <c r="N6">
        <v>0.064</v>
      </c>
      <c r="P6" s="13">
        <f aca="true" t="shared" si="1" ref="P6:P40">(H6-H5)*24*60*60</f>
        <v>83813.02100045141</v>
      </c>
      <c r="Q6" s="14">
        <f aca="true" t="shared" si="2" ref="Q6:Q40">D6+E6</f>
        <v>1.19</v>
      </c>
      <c r="R6" s="14">
        <f aca="true" t="shared" si="3" ref="R6:R40">Q6-Q5</f>
        <v>1.19</v>
      </c>
      <c r="S6" s="15">
        <f aca="true" t="shared" si="4" ref="S6:S40">P6-R6</f>
        <v>83811.8310004514</v>
      </c>
    </row>
    <row r="7" spans="2:19" ht="19.5">
      <c r="B7" s="47"/>
      <c r="C7" s="4">
        <v>65535</v>
      </c>
      <c r="D7" s="5">
        <v>2801</v>
      </c>
      <c r="E7" s="5">
        <v>0.56</v>
      </c>
      <c r="F7" s="2" t="s">
        <v>127</v>
      </c>
      <c r="G7" s="3">
        <f>G11-7</f>
        <v>272</v>
      </c>
      <c r="H7" s="12">
        <f t="shared" si="0"/>
        <v>37893.00000649306</v>
      </c>
      <c r="K7">
        <v>2003</v>
      </c>
      <c r="L7">
        <v>272</v>
      </c>
      <c r="M7" s="11">
        <v>0</v>
      </c>
      <c r="N7">
        <v>0.561</v>
      </c>
      <c r="P7" s="13">
        <f t="shared" si="1"/>
        <v>2800.49700003583</v>
      </c>
      <c r="Q7" s="14">
        <f t="shared" si="2"/>
        <v>2801.56</v>
      </c>
      <c r="R7" s="14">
        <f t="shared" si="3"/>
        <v>2800.37</v>
      </c>
      <c r="S7" s="15">
        <f t="shared" si="4"/>
        <v>0.12700003582995123</v>
      </c>
    </row>
    <row r="8" spans="2:19" ht="19.5">
      <c r="B8" s="48" t="s">
        <v>164</v>
      </c>
      <c r="C8" s="16">
        <v>65535</v>
      </c>
      <c r="D8" s="17">
        <v>8</v>
      </c>
      <c r="E8" s="17">
        <v>0.92</v>
      </c>
      <c r="F8" s="18" t="s">
        <v>145</v>
      </c>
      <c r="G8" s="19">
        <v>273</v>
      </c>
      <c r="H8" s="20">
        <f t="shared" si="0"/>
        <v>37894.300257986106</v>
      </c>
      <c r="I8" s="21" t="s">
        <v>164</v>
      </c>
      <c r="K8">
        <v>2003</v>
      </c>
      <c r="L8">
        <v>273</v>
      </c>
      <c r="M8" s="11">
        <v>0.3002546296296296</v>
      </c>
      <c r="N8">
        <v>0.29</v>
      </c>
      <c r="P8" s="13">
        <f t="shared" si="1"/>
        <v>112341.72899939585</v>
      </c>
      <c r="Q8" s="14">
        <f t="shared" si="2"/>
        <v>8.92</v>
      </c>
      <c r="R8" s="14">
        <f t="shared" si="3"/>
        <v>-2792.64</v>
      </c>
      <c r="S8" s="15">
        <f t="shared" si="4"/>
        <v>115134.36899939585</v>
      </c>
    </row>
    <row r="9" spans="2:19" ht="19.5">
      <c r="B9" s="48" t="s">
        <v>164</v>
      </c>
      <c r="C9" s="16">
        <v>65535</v>
      </c>
      <c r="D9" s="17">
        <v>108</v>
      </c>
      <c r="E9" s="17">
        <v>0.93</v>
      </c>
      <c r="F9" s="18" t="s">
        <v>143</v>
      </c>
      <c r="G9" s="19">
        <v>274</v>
      </c>
      <c r="H9" s="20">
        <f t="shared" si="0"/>
        <v>37895.58220498842</v>
      </c>
      <c r="I9" s="21" t="s">
        <v>164</v>
      </c>
      <c r="K9">
        <v>2003</v>
      </c>
      <c r="L9">
        <v>274</v>
      </c>
      <c r="M9" s="11">
        <v>0.582199074074074</v>
      </c>
      <c r="N9">
        <v>0.511</v>
      </c>
      <c r="P9" s="13">
        <f t="shared" si="1"/>
        <v>110760.22100017872</v>
      </c>
      <c r="Q9" s="14">
        <f t="shared" si="2"/>
        <v>108.93</v>
      </c>
      <c r="R9" s="14">
        <f t="shared" si="3"/>
        <v>100.01</v>
      </c>
      <c r="S9" s="15">
        <f t="shared" si="4"/>
        <v>110660.21100017872</v>
      </c>
    </row>
    <row r="10" spans="2:19" ht="19.5">
      <c r="B10" s="47"/>
      <c r="C10" s="26">
        <v>65535</v>
      </c>
      <c r="D10" s="27">
        <v>79417</v>
      </c>
      <c r="E10" s="27">
        <v>0.81</v>
      </c>
      <c r="F10" s="28" t="s">
        <v>318</v>
      </c>
      <c r="G10" s="32">
        <v>275</v>
      </c>
      <c r="H10" s="29">
        <v>37896.50003722222</v>
      </c>
      <c r="I10" s="21"/>
      <c r="L10"/>
      <c r="M10" s="11"/>
      <c r="P10" s="13">
        <f t="shared" si="1"/>
        <v>79300.70500010625</v>
      </c>
      <c r="Q10" s="14">
        <f t="shared" si="2"/>
        <v>79417.81</v>
      </c>
      <c r="R10" s="14">
        <f t="shared" si="3"/>
        <v>79308.88</v>
      </c>
      <c r="S10" s="15">
        <f t="shared" si="4"/>
        <v>-8.174999893759377</v>
      </c>
    </row>
    <row r="11" spans="2:19" ht="19.5">
      <c r="B11" s="47"/>
      <c r="C11" s="4">
        <v>1</v>
      </c>
      <c r="D11" s="5">
        <v>381814</v>
      </c>
      <c r="E11" s="5">
        <v>0.83</v>
      </c>
      <c r="F11" s="2" t="s">
        <v>140</v>
      </c>
      <c r="G11" s="3">
        <f>G13-7</f>
        <v>279</v>
      </c>
      <c r="H11" s="12">
        <f t="shared" si="0"/>
        <v>37900.000004201385</v>
      </c>
      <c r="K11">
        <v>2003</v>
      </c>
      <c r="L11">
        <v>279</v>
      </c>
      <c r="M11" s="11">
        <v>0</v>
      </c>
      <c r="N11">
        <v>0.363</v>
      </c>
      <c r="P11" s="13">
        <f t="shared" si="1"/>
        <v>302397.14699985925</v>
      </c>
      <c r="Q11" s="14">
        <f t="shared" si="2"/>
        <v>381814.83</v>
      </c>
      <c r="R11" s="14">
        <f t="shared" si="3"/>
        <v>302397.02</v>
      </c>
      <c r="S11" s="15">
        <f t="shared" si="4"/>
        <v>0.1269998592324555</v>
      </c>
    </row>
    <row r="12" spans="2:19" ht="19.5">
      <c r="B12" s="47"/>
      <c r="C12" s="4">
        <v>65535</v>
      </c>
      <c r="D12" s="5">
        <v>684218</v>
      </c>
      <c r="E12" s="5">
        <v>0.025</v>
      </c>
      <c r="F12" s="2" t="s">
        <v>317</v>
      </c>
      <c r="G12" s="3">
        <v>282</v>
      </c>
      <c r="H12" s="12">
        <v>37903.50003952546</v>
      </c>
      <c r="L12"/>
      <c r="M12" s="11"/>
      <c r="P12" s="13">
        <f t="shared" si="1"/>
        <v>302403.05200014263</v>
      </c>
      <c r="Q12" s="14">
        <f t="shared" si="2"/>
        <v>684218.025</v>
      </c>
      <c r="R12" s="14">
        <f t="shared" si="3"/>
        <v>302403.195</v>
      </c>
      <c r="S12" s="15">
        <f t="shared" si="4"/>
        <v>-0.14299985737306997</v>
      </c>
    </row>
    <row r="13" spans="2:19" ht="19.5">
      <c r="B13" s="47"/>
      <c r="C13" s="4">
        <v>1</v>
      </c>
      <c r="D13" s="5">
        <v>986614</v>
      </c>
      <c r="E13" s="5">
        <v>0.67</v>
      </c>
      <c r="F13" s="2" t="s">
        <v>139</v>
      </c>
      <c r="G13" s="3">
        <f>G16-7</f>
        <v>286</v>
      </c>
      <c r="H13" s="12">
        <f t="shared" si="0"/>
        <v>37907.00000209491</v>
      </c>
      <c r="K13">
        <v>2003</v>
      </c>
      <c r="L13">
        <v>286</v>
      </c>
      <c r="M13" s="11">
        <v>0</v>
      </c>
      <c r="N13">
        <v>0.181</v>
      </c>
      <c r="P13" s="13">
        <f t="shared" si="1"/>
        <v>302396.76600024104</v>
      </c>
      <c r="Q13" s="14">
        <f t="shared" si="2"/>
        <v>986614.67</v>
      </c>
      <c r="R13" s="14">
        <f t="shared" si="3"/>
        <v>302396.645</v>
      </c>
      <c r="S13" s="15">
        <f t="shared" si="4"/>
        <v>0.12100024102255702</v>
      </c>
    </row>
    <row r="14" spans="2:19" ht="19.5">
      <c r="B14" s="48" t="s">
        <v>164</v>
      </c>
      <c r="C14" s="16">
        <v>65535</v>
      </c>
      <c r="D14" s="17">
        <v>252</v>
      </c>
      <c r="E14" s="17">
        <v>0.37</v>
      </c>
      <c r="F14" s="18" t="s">
        <v>141</v>
      </c>
      <c r="G14" s="19">
        <v>287</v>
      </c>
      <c r="H14" s="20">
        <f t="shared" si="0"/>
        <v>37908.33240533565</v>
      </c>
      <c r="I14" s="21" t="s">
        <v>164</v>
      </c>
      <c r="K14">
        <v>2003</v>
      </c>
      <c r="L14">
        <v>287</v>
      </c>
      <c r="M14" s="11">
        <v>0.33239583333333333</v>
      </c>
      <c r="N14">
        <v>0.821</v>
      </c>
      <c r="P14" s="13">
        <f t="shared" si="1"/>
        <v>115119.63999993168</v>
      </c>
      <c r="Q14" s="14">
        <f t="shared" si="2"/>
        <v>252.37</v>
      </c>
      <c r="R14" s="14">
        <f t="shared" si="3"/>
        <v>-986362.3</v>
      </c>
      <c r="S14" s="15">
        <f t="shared" si="4"/>
        <v>1101481.9399999317</v>
      </c>
    </row>
    <row r="15" spans="2:19" ht="19.5">
      <c r="B15" s="47"/>
      <c r="C15" s="26">
        <v>65535</v>
      </c>
      <c r="D15" s="27">
        <v>187543</v>
      </c>
      <c r="E15" s="27">
        <v>0.53</v>
      </c>
      <c r="F15" s="28" t="s">
        <v>316</v>
      </c>
      <c r="G15" s="32">
        <v>289</v>
      </c>
      <c r="H15" s="29">
        <v>37910.50003488426</v>
      </c>
      <c r="I15" s="21"/>
      <c r="L15"/>
      <c r="M15" s="11"/>
      <c r="P15" s="13">
        <f t="shared" si="1"/>
        <v>187283.19299994037</v>
      </c>
      <c r="Q15" s="14">
        <f t="shared" si="2"/>
        <v>187543.53</v>
      </c>
      <c r="R15" s="14">
        <f t="shared" si="3"/>
        <v>187291.16</v>
      </c>
      <c r="S15" s="15">
        <f t="shared" si="4"/>
        <v>-7.96700005963794</v>
      </c>
    </row>
    <row r="16" spans="2:19" ht="19.5">
      <c r="B16" s="47"/>
      <c r="C16" s="4">
        <v>1</v>
      </c>
      <c r="D16" s="5">
        <v>489941</v>
      </c>
      <c r="E16" s="5">
        <v>0.42</v>
      </c>
      <c r="F16" s="2" t="s">
        <v>138</v>
      </c>
      <c r="G16" s="3">
        <f>G19-7</f>
        <v>293</v>
      </c>
      <c r="H16" s="12">
        <f t="shared" si="0"/>
        <v>37914.00001146991</v>
      </c>
      <c r="K16">
        <v>2003</v>
      </c>
      <c r="L16">
        <v>293</v>
      </c>
      <c r="M16" s="11">
        <v>0</v>
      </c>
      <c r="N16">
        <v>0.991</v>
      </c>
      <c r="P16" s="13">
        <f t="shared" si="1"/>
        <v>302397.97700000927</v>
      </c>
      <c r="Q16" s="14">
        <f t="shared" si="2"/>
        <v>489941.42</v>
      </c>
      <c r="R16" s="14">
        <f t="shared" si="3"/>
        <v>302397.89</v>
      </c>
      <c r="S16" s="15">
        <f t="shared" si="4"/>
        <v>0.08700000925455242</v>
      </c>
    </row>
    <row r="17" spans="2:19" ht="19.5">
      <c r="B17" s="48" t="s">
        <v>164</v>
      </c>
      <c r="C17" s="16">
        <v>65535</v>
      </c>
      <c r="D17" s="17">
        <v>9</v>
      </c>
      <c r="E17" s="17">
        <v>0.028</v>
      </c>
      <c r="F17" s="18" t="s">
        <v>142</v>
      </c>
      <c r="G17" s="19">
        <v>296</v>
      </c>
      <c r="H17" s="20">
        <f>$R$1+L17+M17+N17/24/60/60</f>
        <v>37917.36557425926</v>
      </c>
      <c r="I17" s="21" t="s">
        <v>164</v>
      </c>
      <c r="K17">
        <v>2003</v>
      </c>
      <c r="L17">
        <v>296</v>
      </c>
      <c r="M17" s="11">
        <v>0.3655671296296296</v>
      </c>
      <c r="N17">
        <v>0.616</v>
      </c>
      <c r="P17" s="13">
        <f t="shared" si="1"/>
        <v>290784.6250001108</v>
      </c>
      <c r="Q17" s="14">
        <f t="shared" si="2"/>
        <v>9.028</v>
      </c>
      <c r="R17" s="14">
        <f t="shared" si="3"/>
        <v>-489932.392</v>
      </c>
      <c r="S17" s="15">
        <f t="shared" si="4"/>
        <v>780717.0170001108</v>
      </c>
    </row>
    <row r="18" spans="2:19" ht="19.5">
      <c r="B18" s="47"/>
      <c r="C18" s="26">
        <v>65535</v>
      </c>
      <c r="D18" s="27">
        <v>11168</v>
      </c>
      <c r="E18" s="27">
        <v>0.9</v>
      </c>
      <c r="F18" s="28" t="s">
        <v>315</v>
      </c>
      <c r="G18" s="32">
        <v>296</v>
      </c>
      <c r="H18" s="29">
        <v>37917.50003472222</v>
      </c>
      <c r="I18" s="21"/>
      <c r="L18"/>
      <c r="M18" s="11"/>
      <c r="P18" s="13">
        <f t="shared" si="1"/>
        <v>11617.384000006132</v>
      </c>
      <c r="Q18" s="14">
        <f t="shared" si="2"/>
        <v>11168.9</v>
      </c>
      <c r="R18" s="14">
        <f t="shared" si="3"/>
        <v>11159.872</v>
      </c>
      <c r="S18" s="15">
        <f t="shared" si="4"/>
        <v>457.51200000613244</v>
      </c>
    </row>
    <row r="19" spans="2:19" ht="19.5">
      <c r="B19" s="47"/>
      <c r="C19" s="4">
        <v>65535</v>
      </c>
      <c r="D19" s="5">
        <v>313565</v>
      </c>
      <c r="E19" s="5">
        <v>0.47</v>
      </c>
      <c r="F19" s="2" t="s">
        <v>128</v>
      </c>
      <c r="G19" s="3">
        <f>G21-7</f>
        <v>300</v>
      </c>
      <c r="H19" s="12">
        <f t="shared" si="0"/>
        <v>37921.00000019676</v>
      </c>
      <c r="K19">
        <v>2003</v>
      </c>
      <c r="L19">
        <v>300</v>
      </c>
      <c r="M19" s="11">
        <v>0</v>
      </c>
      <c r="N19">
        <v>0.017</v>
      </c>
      <c r="P19" s="13">
        <f t="shared" si="1"/>
        <v>302397.0169996843</v>
      </c>
      <c r="Q19" s="14">
        <f t="shared" si="2"/>
        <v>313565.47</v>
      </c>
      <c r="R19" s="14">
        <f t="shared" si="3"/>
        <v>302396.56999999995</v>
      </c>
      <c r="S19" s="15">
        <f t="shared" si="4"/>
        <v>0.44699968432541937</v>
      </c>
    </row>
    <row r="20" spans="2:19" ht="19.5">
      <c r="B20" s="47"/>
      <c r="C20" s="4">
        <v>65535</v>
      </c>
      <c r="D20" s="5">
        <v>615968</v>
      </c>
      <c r="E20" s="5">
        <v>0.6</v>
      </c>
      <c r="F20" s="2" t="s">
        <v>314</v>
      </c>
      <c r="G20" s="3">
        <v>303</v>
      </c>
      <c r="H20" s="12">
        <v>37924.500036157406</v>
      </c>
      <c r="L20"/>
      <c r="M20" s="11"/>
      <c r="P20" s="13">
        <f t="shared" si="1"/>
        <v>302403.10700009577</v>
      </c>
      <c r="Q20" s="14">
        <f t="shared" si="2"/>
        <v>615968.6</v>
      </c>
      <c r="R20" s="14">
        <f t="shared" si="3"/>
        <v>302403.13</v>
      </c>
      <c r="S20" s="15">
        <f t="shared" si="4"/>
        <v>-0.02299990423489362</v>
      </c>
    </row>
    <row r="21" spans="2:19" ht="19.5">
      <c r="B21" s="47"/>
      <c r="C21" s="4">
        <v>1</v>
      </c>
      <c r="D21" s="5">
        <v>918365</v>
      </c>
      <c r="E21" s="5">
        <v>0.59</v>
      </c>
      <c r="F21" s="2" t="s">
        <v>137</v>
      </c>
      <c r="G21" s="3">
        <f>G23-7</f>
        <v>307</v>
      </c>
      <c r="H21" s="12">
        <f t="shared" si="0"/>
        <v>37928.00000184028</v>
      </c>
      <c r="K21">
        <v>2003</v>
      </c>
      <c r="L21">
        <v>307</v>
      </c>
      <c r="M21" s="11">
        <v>0</v>
      </c>
      <c r="N21">
        <v>0.159</v>
      </c>
      <c r="P21" s="13">
        <f t="shared" si="1"/>
        <v>302397.03500024043</v>
      </c>
      <c r="Q21" s="14">
        <f t="shared" si="2"/>
        <v>918365.59</v>
      </c>
      <c r="R21" s="14">
        <f t="shared" si="3"/>
        <v>302396.99</v>
      </c>
      <c r="S21" s="15">
        <f t="shared" si="4"/>
        <v>0.04500024043954909</v>
      </c>
    </row>
    <row r="22" spans="2:19" ht="19.5">
      <c r="B22" s="47"/>
      <c r="C22" s="4">
        <v>65535</v>
      </c>
      <c r="D22" s="5">
        <v>1220768</v>
      </c>
      <c r="E22" s="5">
        <v>0.87</v>
      </c>
      <c r="F22" s="2" t="s">
        <v>313</v>
      </c>
      <c r="G22" s="3">
        <v>310</v>
      </c>
      <c r="H22" s="12">
        <v>37931.50003917824</v>
      </c>
      <c r="L22"/>
      <c r="M22" s="11"/>
      <c r="P22" s="13">
        <f t="shared" si="1"/>
        <v>302403.2259996515</v>
      </c>
      <c r="Q22" s="14">
        <f t="shared" si="2"/>
        <v>1220768.87</v>
      </c>
      <c r="R22" s="14">
        <f t="shared" si="3"/>
        <v>302403.28000000014</v>
      </c>
      <c r="S22" s="15">
        <f t="shared" si="4"/>
        <v>-0.05400034866761416</v>
      </c>
    </row>
    <row r="23" spans="2:19" ht="19.5">
      <c r="B23" s="47"/>
      <c r="C23" s="4">
        <v>1</v>
      </c>
      <c r="D23" s="5">
        <v>1523165</v>
      </c>
      <c r="E23" s="5">
        <v>0.82</v>
      </c>
      <c r="F23" s="2" t="s">
        <v>136</v>
      </c>
      <c r="G23" s="3">
        <f>G25-7</f>
        <v>314</v>
      </c>
      <c r="H23" s="12">
        <f t="shared" si="0"/>
        <v>37935.00000542824</v>
      </c>
      <c r="K23">
        <v>2003</v>
      </c>
      <c r="L23">
        <v>314</v>
      </c>
      <c r="M23" s="11">
        <v>0</v>
      </c>
      <c r="N23">
        <v>0.469</v>
      </c>
      <c r="P23" s="13">
        <f t="shared" si="1"/>
        <v>302397.0840004273</v>
      </c>
      <c r="Q23" s="14">
        <f t="shared" si="2"/>
        <v>1523165.82</v>
      </c>
      <c r="R23" s="14">
        <f t="shared" si="3"/>
        <v>302396.94999999995</v>
      </c>
      <c r="S23" s="15">
        <f t="shared" si="4"/>
        <v>0.1340004273224622</v>
      </c>
    </row>
    <row r="24" spans="2:19" ht="19.5">
      <c r="B24" s="47"/>
      <c r="C24" s="4">
        <v>65535</v>
      </c>
      <c r="D24" s="5">
        <v>1825568</v>
      </c>
      <c r="E24" s="5">
        <v>0.74</v>
      </c>
      <c r="F24" s="2" t="s">
        <v>312</v>
      </c>
      <c r="G24" s="3">
        <v>317</v>
      </c>
      <c r="H24" s="12">
        <v>37938.500037384256</v>
      </c>
      <c r="L24"/>
      <c r="M24" s="11"/>
      <c r="P24" s="13">
        <f t="shared" si="1"/>
        <v>302402.76099953335</v>
      </c>
      <c r="Q24" s="14">
        <f t="shared" si="2"/>
        <v>1825568.74</v>
      </c>
      <c r="R24" s="14">
        <f t="shared" si="3"/>
        <v>302402.9199999999</v>
      </c>
      <c r="S24" s="15">
        <f t="shared" si="4"/>
        <v>-0.15900046657770872</v>
      </c>
    </row>
    <row r="25" spans="2:19" ht="19.5">
      <c r="B25" s="47"/>
      <c r="C25" s="4">
        <v>1</v>
      </c>
      <c r="D25" s="5">
        <v>2127967</v>
      </c>
      <c r="E25" s="5">
        <v>0.67</v>
      </c>
      <c r="F25" s="2" t="s">
        <v>135</v>
      </c>
      <c r="G25" s="3">
        <f>G27-7</f>
        <v>321</v>
      </c>
      <c r="H25" s="12">
        <f t="shared" si="0"/>
        <v>37942.00002648148</v>
      </c>
      <c r="K25">
        <v>2003</v>
      </c>
      <c r="L25">
        <v>321</v>
      </c>
      <c r="M25" s="11">
        <v>2.3148148148148147E-05</v>
      </c>
      <c r="N25">
        <v>0.288</v>
      </c>
      <c r="P25" s="13">
        <f t="shared" si="1"/>
        <v>302399.05800023116</v>
      </c>
      <c r="Q25" s="14">
        <f t="shared" si="2"/>
        <v>2127967.67</v>
      </c>
      <c r="R25" s="14">
        <f t="shared" si="3"/>
        <v>302398.92999999993</v>
      </c>
      <c r="S25" s="15">
        <f t="shared" si="4"/>
        <v>0.12800023122690618</v>
      </c>
    </row>
    <row r="26" spans="2:19" ht="19.5">
      <c r="B26" s="47"/>
      <c r="C26" s="4">
        <v>1</v>
      </c>
      <c r="D26" s="5">
        <v>2430369</v>
      </c>
      <c r="E26" s="5">
        <v>0.33</v>
      </c>
      <c r="F26" s="2" t="s">
        <v>311</v>
      </c>
      <c r="G26" s="3">
        <v>324</v>
      </c>
      <c r="H26" s="12">
        <v>37945.50004550926</v>
      </c>
      <c r="L26"/>
      <c r="M26" s="11"/>
      <c r="P26" s="13">
        <f t="shared" si="1"/>
        <v>302401.64400008507</v>
      </c>
      <c r="Q26" s="14">
        <f t="shared" si="2"/>
        <v>2430369.33</v>
      </c>
      <c r="R26" s="14">
        <f t="shared" si="3"/>
        <v>302401.66000000015</v>
      </c>
      <c r="S26" s="15">
        <f t="shared" si="4"/>
        <v>-0.015999915078282356</v>
      </c>
    </row>
    <row r="27" spans="2:19" ht="19.5">
      <c r="B27" s="47"/>
      <c r="C27" s="4">
        <v>1</v>
      </c>
      <c r="D27" s="5">
        <v>2732766</v>
      </c>
      <c r="E27" s="5">
        <v>0.35</v>
      </c>
      <c r="F27" s="2" t="s">
        <v>134</v>
      </c>
      <c r="G27" s="3">
        <f>G29-7</f>
        <v>328</v>
      </c>
      <c r="H27" s="12">
        <f t="shared" si="0"/>
        <v>37949.00001092593</v>
      </c>
      <c r="K27">
        <v>2003</v>
      </c>
      <c r="L27">
        <v>328</v>
      </c>
      <c r="M27" s="11">
        <v>0</v>
      </c>
      <c r="N27">
        <v>0.944</v>
      </c>
      <c r="P27" s="13">
        <f t="shared" si="1"/>
        <v>302397.0120000886</v>
      </c>
      <c r="Q27" s="14">
        <f t="shared" si="2"/>
        <v>2732766.35</v>
      </c>
      <c r="R27" s="14">
        <f t="shared" si="3"/>
        <v>302397.02</v>
      </c>
      <c r="S27" s="15">
        <f t="shared" si="4"/>
        <v>-0.007999911438673735</v>
      </c>
    </row>
    <row r="28" spans="2:19" ht="19.5">
      <c r="B28" s="47"/>
      <c r="C28" s="4">
        <v>1</v>
      </c>
      <c r="D28" s="5">
        <v>3035166</v>
      </c>
      <c r="E28" s="5">
        <v>0.094</v>
      </c>
      <c r="F28" s="2" t="s">
        <v>310</v>
      </c>
      <c r="G28" s="3">
        <v>331</v>
      </c>
      <c r="H28" s="12">
        <v>37952.50000714121</v>
      </c>
      <c r="L28"/>
      <c r="M28" s="11"/>
      <c r="P28" s="13">
        <f t="shared" si="1"/>
        <v>302399.67300016433</v>
      </c>
      <c r="Q28" s="14">
        <f t="shared" si="2"/>
        <v>3035166.094</v>
      </c>
      <c r="R28" s="14">
        <f t="shared" si="3"/>
        <v>302399.74399999995</v>
      </c>
      <c r="S28" s="15">
        <f t="shared" si="4"/>
        <v>-0.07099983561784029</v>
      </c>
    </row>
    <row r="29" spans="2:19" ht="19.5">
      <c r="B29" s="47"/>
      <c r="C29" s="4">
        <v>1</v>
      </c>
      <c r="D29" s="5">
        <v>3337569</v>
      </c>
      <c r="E29" s="5">
        <v>0.18</v>
      </c>
      <c r="F29" s="2" t="s">
        <v>133</v>
      </c>
      <c r="G29" s="3">
        <f>G31-7</f>
        <v>335</v>
      </c>
      <c r="H29" s="12">
        <f t="shared" si="0"/>
        <v>37956.000043182874</v>
      </c>
      <c r="K29">
        <v>2003</v>
      </c>
      <c r="L29">
        <v>335</v>
      </c>
      <c r="M29" s="11">
        <v>3.472222222222222E-05</v>
      </c>
      <c r="N29">
        <v>0.731</v>
      </c>
      <c r="P29" s="13">
        <f t="shared" si="1"/>
        <v>302403.11400003266</v>
      </c>
      <c r="Q29" s="14">
        <f t="shared" si="2"/>
        <v>3337569.18</v>
      </c>
      <c r="R29" s="14">
        <f t="shared" si="3"/>
        <v>302403.0860000001</v>
      </c>
      <c r="S29" s="15">
        <f t="shared" si="4"/>
        <v>0.028000032529234886</v>
      </c>
    </row>
    <row r="30" spans="2:19" ht="19.5">
      <c r="B30" s="47"/>
      <c r="C30" s="4">
        <v>65535</v>
      </c>
      <c r="D30" s="5">
        <v>3639966</v>
      </c>
      <c r="E30" s="5">
        <v>0.79</v>
      </c>
      <c r="F30" s="2" t="s">
        <v>309</v>
      </c>
      <c r="G30" s="3">
        <v>338</v>
      </c>
      <c r="H30" s="12">
        <v>37959.50001398148</v>
      </c>
      <c r="L30"/>
      <c r="M30" s="11"/>
      <c r="P30" s="13">
        <f t="shared" si="1"/>
        <v>302397.47699957807</v>
      </c>
      <c r="Q30" s="14">
        <f t="shared" si="2"/>
        <v>3639966.79</v>
      </c>
      <c r="R30" s="14">
        <f t="shared" si="3"/>
        <v>302397.60999999987</v>
      </c>
      <c r="S30" s="15">
        <f t="shared" si="4"/>
        <v>-0.13300042180344462</v>
      </c>
    </row>
    <row r="31" spans="2:19" ht="19.5">
      <c r="B31" s="47"/>
      <c r="C31" s="4">
        <v>65535</v>
      </c>
      <c r="D31" s="5">
        <v>3942369</v>
      </c>
      <c r="E31" s="5">
        <v>0.14</v>
      </c>
      <c r="F31" s="2" t="s">
        <v>129</v>
      </c>
      <c r="G31" s="3">
        <f>G33-7</f>
        <v>342</v>
      </c>
      <c r="H31" s="12">
        <f t="shared" si="0"/>
        <v>37963.00000636574</v>
      </c>
      <c r="K31">
        <v>2003</v>
      </c>
      <c r="L31">
        <v>342</v>
      </c>
      <c r="M31" s="11">
        <v>0</v>
      </c>
      <c r="N31">
        <v>0.55</v>
      </c>
      <c r="P31" s="13">
        <f t="shared" si="1"/>
        <v>302399.3420002749</v>
      </c>
      <c r="Q31" s="14">
        <f t="shared" si="2"/>
        <v>3942369.14</v>
      </c>
      <c r="R31" s="14">
        <f t="shared" si="3"/>
        <v>302402.3500000001</v>
      </c>
      <c r="S31" s="15">
        <f t="shared" si="4"/>
        <v>-3.007999725174159</v>
      </c>
    </row>
    <row r="32" spans="2:19" ht="19.5">
      <c r="B32" s="47"/>
      <c r="C32" s="4">
        <v>1</v>
      </c>
      <c r="D32" s="5">
        <v>4244766</v>
      </c>
      <c r="E32" s="5">
        <v>0.8</v>
      </c>
      <c r="F32" s="2" t="s">
        <v>308</v>
      </c>
      <c r="G32" s="3">
        <v>345</v>
      </c>
      <c r="H32" s="12">
        <v>37966.50001494213</v>
      </c>
      <c r="L32"/>
      <c r="M32" s="11"/>
      <c r="P32" s="13">
        <f t="shared" si="1"/>
        <v>302400.7410000544</v>
      </c>
      <c r="Q32" s="14">
        <f t="shared" si="2"/>
        <v>4244766.8</v>
      </c>
      <c r="R32" s="14">
        <f t="shared" si="3"/>
        <v>302397.6599999997</v>
      </c>
      <c r="S32" s="15">
        <f t="shared" si="4"/>
        <v>3.081000054720789</v>
      </c>
    </row>
    <row r="33" spans="2:19" ht="19.5">
      <c r="B33" s="47"/>
      <c r="C33" s="4">
        <v>1</v>
      </c>
      <c r="D33" s="5">
        <v>4547169</v>
      </c>
      <c r="E33" s="5">
        <v>0.48</v>
      </c>
      <c r="F33" s="2" t="s">
        <v>132</v>
      </c>
      <c r="G33" s="3">
        <f>G35-7</f>
        <v>349</v>
      </c>
      <c r="H33" s="12">
        <f t="shared" si="0"/>
        <v>37970.00004539352</v>
      </c>
      <c r="K33">
        <v>2003</v>
      </c>
      <c r="L33">
        <v>349</v>
      </c>
      <c r="M33" s="11">
        <v>3.472222222222222E-05</v>
      </c>
      <c r="N33">
        <v>0.922</v>
      </c>
      <c r="P33" s="13">
        <f t="shared" si="1"/>
        <v>302402.630999987</v>
      </c>
      <c r="Q33" s="14">
        <f t="shared" si="2"/>
        <v>4547169.48</v>
      </c>
      <c r="R33" s="14">
        <f t="shared" si="3"/>
        <v>302402.68000000063</v>
      </c>
      <c r="S33" s="15">
        <f t="shared" si="4"/>
        <v>-0.04900001361966133</v>
      </c>
    </row>
    <row r="34" spans="2:19" ht="19.5">
      <c r="B34" s="47"/>
      <c r="C34" s="4">
        <v>65535</v>
      </c>
      <c r="D34" s="5">
        <v>4849568</v>
      </c>
      <c r="E34" s="5">
        <v>0.72</v>
      </c>
      <c r="F34" s="2" t="s">
        <v>307</v>
      </c>
      <c r="G34" s="3">
        <v>352</v>
      </c>
      <c r="H34" s="12">
        <v>37973.5000349537</v>
      </c>
      <c r="L34"/>
      <c r="M34" s="11"/>
      <c r="P34" s="13">
        <f t="shared" si="1"/>
        <v>302399.0979995113</v>
      </c>
      <c r="Q34" s="14">
        <f t="shared" si="2"/>
        <v>4849568.72</v>
      </c>
      <c r="R34" s="14">
        <f t="shared" si="3"/>
        <v>302399.2399999993</v>
      </c>
      <c r="S34" s="15">
        <f t="shared" si="4"/>
        <v>-0.14200048800557852</v>
      </c>
    </row>
    <row r="35" spans="2:19" ht="19.5">
      <c r="B35" s="47"/>
      <c r="C35" s="4">
        <v>65535</v>
      </c>
      <c r="D35" s="5">
        <v>5151966</v>
      </c>
      <c r="E35" s="5">
        <v>0.38</v>
      </c>
      <c r="F35" s="2" t="s">
        <v>130</v>
      </c>
      <c r="G35" s="3">
        <f>G37-7</f>
        <v>356</v>
      </c>
      <c r="H35" s="12">
        <f t="shared" si="0"/>
        <v>37977.00000814815</v>
      </c>
      <c r="K35">
        <v>2003</v>
      </c>
      <c r="L35">
        <v>356</v>
      </c>
      <c r="M35" s="11">
        <v>0</v>
      </c>
      <c r="N35">
        <v>0.704</v>
      </c>
      <c r="P35" s="13">
        <f t="shared" si="1"/>
        <v>302397.6840003161</v>
      </c>
      <c r="Q35" s="14">
        <f t="shared" si="2"/>
        <v>5151966.38</v>
      </c>
      <c r="R35" s="14">
        <f t="shared" si="3"/>
        <v>302397.66000000015</v>
      </c>
      <c r="S35" s="15">
        <f t="shared" si="4"/>
        <v>0.02400031592696905</v>
      </c>
    </row>
    <row r="36" spans="2:19" ht="19.5">
      <c r="B36" s="47"/>
      <c r="C36" s="4">
        <v>65535</v>
      </c>
      <c r="D36" s="5">
        <v>5454369</v>
      </c>
      <c r="E36" s="5">
        <v>0.13</v>
      </c>
      <c r="F36" s="2" t="s">
        <v>306</v>
      </c>
      <c r="G36" s="3">
        <v>359</v>
      </c>
      <c r="H36" s="12">
        <v>37980.50004</v>
      </c>
      <c r="L36"/>
      <c r="M36" s="11"/>
      <c r="P36" s="13">
        <f t="shared" si="1"/>
        <v>302402.7519998839</v>
      </c>
      <c r="Q36" s="14">
        <f t="shared" si="2"/>
        <v>5454369.13</v>
      </c>
      <c r="R36" s="14">
        <f t="shared" si="3"/>
        <v>302402.75</v>
      </c>
      <c r="S36" s="15">
        <f t="shared" si="4"/>
        <v>0.0019998839125037193</v>
      </c>
    </row>
    <row r="37" spans="2:19" ht="19.5">
      <c r="B37" s="47"/>
      <c r="C37" s="4">
        <v>65535</v>
      </c>
      <c r="D37" s="5">
        <v>5756766</v>
      </c>
      <c r="E37" s="5">
        <v>0.67</v>
      </c>
      <c r="F37" s="2" t="s">
        <v>131</v>
      </c>
      <c r="G37" s="3">
        <v>363</v>
      </c>
      <c r="H37" s="12">
        <f t="shared" si="0"/>
        <v>37984.000011331016</v>
      </c>
      <c r="K37">
        <v>2003</v>
      </c>
      <c r="L37">
        <v>363</v>
      </c>
      <c r="M37" s="11">
        <v>0</v>
      </c>
      <c r="N37">
        <v>0.979</v>
      </c>
      <c r="P37" s="13">
        <f t="shared" si="1"/>
        <v>302397.52299988177</v>
      </c>
      <c r="Q37" s="14">
        <f t="shared" si="2"/>
        <v>5756766.67</v>
      </c>
      <c r="R37" s="14">
        <f t="shared" si="3"/>
        <v>302397.54000000004</v>
      </c>
      <c r="S37" s="15">
        <f t="shared" si="4"/>
        <v>-0.017000118270516396</v>
      </c>
    </row>
    <row r="38" spans="1:19" ht="19.5">
      <c r="A38" s="9">
        <v>2004</v>
      </c>
      <c r="B38" s="47"/>
      <c r="C38" s="4">
        <v>1</v>
      </c>
      <c r="D38" s="5">
        <v>6059168</v>
      </c>
      <c r="E38" s="5">
        <v>0.22</v>
      </c>
      <c r="F38" s="2" t="s">
        <v>305</v>
      </c>
      <c r="G38" s="3">
        <v>1</v>
      </c>
      <c r="H38" s="12">
        <v>37987.500030717594</v>
      </c>
      <c r="L38"/>
      <c r="M38" s="11"/>
      <c r="P38" s="13">
        <f t="shared" si="1"/>
        <v>302401.6750003444</v>
      </c>
      <c r="Q38" s="14">
        <f t="shared" si="2"/>
        <v>6059168.22</v>
      </c>
      <c r="R38" s="14">
        <f t="shared" si="3"/>
        <v>302401.5499999998</v>
      </c>
      <c r="S38" s="15">
        <f t="shared" si="4"/>
        <v>0.1250003445893526</v>
      </c>
    </row>
    <row r="39" spans="2:19" ht="19.5">
      <c r="B39" s="47"/>
      <c r="C39" s="4">
        <v>65535</v>
      </c>
      <c r="D39" s="5">
        <v>6361565</v>
      </c>
      <c r="E39" s="5">
        <v>0.92</v>
      </c>
      <c r="F39" s="2" t="s">
        <v>148</v>
      </c>
      <c r="G39" s="3">
        <f>L39</f>
        <v>5</v>
      </c>
      <c r="H39" s="12">
        <f aca="true" t="shared" si="5" ref="H39:H142">$S$3+L39+M39+N39/24/60/60</f>
        <v>37991.00000240741</v>
      </c>
      <c r="K39">
        <v>2004</v>
      </c>
      <c r="L39">
        <v>5</v>
      </c>
      <c r="M39" s="11">
        <v>0</v>
      </c>
      <c r="N39">
        <v>0.208</v>
      </c>
      <c r="P39" s="13">
        <f t="shared" si="1"/>
        <v>302397.5540001411</v>
      </c>
      <c r="Q39" s="14">
        <f t="shared" si="2"/>
        <v>6361565.92</v>
      </c>
      <c r="R39" s="14">
        <f t="shared" si="3"/>
        <v>302397.7000000002</v>
      </c>
      <c r="S39" s="15">
        <f t="shared" si="4"/>
        <v>-0.14599985908716917</v>
      </c>
    </row>
    <row r="40" spans="2:19" ht="19.5">
      <c r="B40" s="47"/>
      <c r="C40" s="4">
        <v>65535</v>
      </c>
      <c r="D40" s="5">
        <v>6663968</v>
      </c>
      <c r="E40" s="5">
        <v>0.13</v>
      </c>
      <c r="F40" s="2" t="s">
        <v>304</v>
      </c>
      <c r="G40" s="3">
        <v>8</v>
      </c>
      <c r="H40" s="12">
        <v>37994.500027766204</v>
      </c>
      <c r="L40"/>
      <c r="M40" s="11"/>
      <c r="P40" s="13">
        <f t="shared" si="1"/>
        <v>302402.1909997333</v>
      </c>
      <c r="Q40" s="14">
        <f t="shared" si="2"/>
        <v>6663968.13</v>
      </c>
      <c r="R40" s="14">
        <f t="shared" si="3"/>
        <v>302402.20999999996</v>
      </c>
      <c r="S40" s="15">
        <f t="shared" si="4"/>
        <v>-0.019000266678631306</v>
      </c>
    </row>
    <row r="41" spans="2:19" ht="19.5">
      <c r="B41" s="47"/>
      <c r="C41" s="4">
        <v>1</v>
      </c>
      <c r="D41" s="5">
        <v>6966365</v>
      </c>
      <c r="E41" s="5">
        <v>0.81</v>
      </c>
      <c r="F41" s="2" t="s">
        <v>163</v>
      </c>
      <c r="G41" s="3">
        <f aca="true" t="shared" si="6" ref="G41:G53">L41</f>
        <v>12</v>
      </c>
      <c r="H41" s="12">
        <f t="shared" si="5"/>
        <v>37998.00000283565</v>
      </c>
      <c r="K41">
        <v>2004</v>
      </c>
      <c r="L41">
        <v>12</v>
      </c>
      <c r="M41" s="11">
        <v>0</v>
      </c>
      <c r="N41">
        <v>0.245</v>
      </c>
      <c r="P41" s="13">
        <f aca="true" t="shared" si="7" ref="P41:P101">(H41-H40)*24*60*60</f>
        <v>302397.84600029234</v>
      </c>
      <c r="Q41" s="14">
        <f aca="true" t="shared" si="8" ref="Q41:Q101">D41+E41</f>
        <v>6966365.81</v>
      </c>
      <c r="R41" s="14">
        <f aca="true" t="shared" si="9" ref="R41:R102">Q41-Q40</f>
        <v>302397.6799999997</v>
      </c>
      <c r="S41" s="15">
        <f aca="true" t="shared" si="10" ref="S41:S102">P41-R41</f>
        <v>0.1660002926364541</v>
      </c>
    </row>
    <row r="42" spans="2:19" ht="19.5">
      <c r="B42" s="47"/>
      <c r="C42" s="4">
        <v>65535</v>
      </c>
      <c r="D42" s="5">
        <v>7268768</v>
      </c>
      <c r="E42" s="5">
        <v>0.62</v>
      </c>
      <c r="F42" s="2" t="s">
        <v>303</v>
      </c>
      <c r="G42" s="3">
        <v>15</v>
      </c>
      <c r="H42" s="12">
        <v>38001.50003296296</v>
      </c>
      <c r="L42"/>
      <c r="M42" s="11"/>
      <c r="P42" s="13">
        <f t="shared" si="7"/>
        <v>302402.6029996108</v>
      </c>
      <c r="Q42" s="14">
        <f t="shared" si="8"/>
        <v>7268768.62</v>
      </c>
      <c r="R42" s="14">
        <f t="shared" si="9"/>
        <v>302402.8100000005</v>
      </c>
      <c r="S42" s="15">
        <f t="shared" si="10"/>
        <v>-0.20700038969516754</v>
      </c>
    </row>
    <row r="43" spans="2:19" ht="19.5">
      <c r="B43" s="47"/>
      <c r="C43" s="4">
        <v>65535</v>
      </c>
      <c r="D43" s="5">
        <v>7571167</v>
      </c>
      <c r="E43" s="5">
        <v>0.55</v>
      </c>
      <c r="F43" s="2" t="s">
        <v>149</v>
      </c>
      <c r="G43" s="3">
        <f t="shared" si="6"/>
        <v>19</v>
      </c>
      <c r="H43" s="12">
        <f t="shared" si="5"/>
        <v>38005.00002090278</v>
      </c>
      <c r="K43">
        <v>2004</v>
      </c>
      <c r="L43">
        <v>19</v>
      </c>
      <c r="M43" s="11">
        <v>1.1574074074074073E-05</v>
      </c>
      <c r="N43">
        <v>0.806</v>
      </c>
      <c r="P43" s="13">
        <f t="shared" si="7"/>
        <v>302398.9580001449</v>
      </c>
      <c r="Q43" s="14">
        <f t="shared" si="8"/>
        <v>7571167.55</v>
      </c>
      <c r="R43" s="14">
        <f t="shared" si="9"/>
        <v>302398.9299999997</v>
      </c>
      <c r="S43" s="15">
        <f t="shared" si="10"/>
        <v>0.028000145219266415</v>
      </c>
    </row>
    <row r="44" spans="2:19" ht="19.5">
      <c r="B44" s="47"/>
      <c r="C44" s="4">
        <v>65535</v>
      </c>
      <c r="D44" s="5">
        <v>7873568</v>
      </c>
      <c r="E44" s="5">
        <v>0.64</v>
      </c>
      <c r="F44" s="2" t="s">
        <v>302</v>
      </c>
      <c r="G44" s="3">
        <v>22</v>
      </c>
      <c r="H44" s="12">
        <v>38008.50003299768</v>
      </c>
      <c r="L44"/>
      <c r="M44" s="11"/>
      <c r="P44" s="13">
        <f t="shared" si="7"/>
        <v>302401.0449997382</v>
      </c>
      <c r="Q44" s="14">
        <f t="shared" si="8"/>
        <v>7873568.64</v>
      </c>
      <c r="R44" s="14">
        <f t="shared" si="9"/>
        <v>302401.08999999985</v>
      </c>
      <c r="S44" s="15">
        <f t="shared" si="10"/>
        <v>-0.04500026162713766</v>
      </c>
    </row>
    <row r="45" spans="2:19" ht="19.5">
      <c r="B45" s="47"/>
      <c r="C45" s="4">
        <v>65535</v>
      </c>
      <c r="D45" s="5">
        <v>8175966</v>
      </c>
      <c r="E45" s="5">
        <v>0.75</v>
      </c>
      <c r="F45" s="2" t="s">
        <v>150</v>
      </c>
      <c r="G45" s="3">
        <f t="shared" si="6"/>
        <v>26</v>
      </c>
      <c r="H45" s="12">
        <f t="shared" si="5"/>
        <v>38012.00001103009</v>
      </c>
      <c r="K45">
        <v>2004</v>
      </c>
      <c r="L45">
        <v>26</v>
      </c>
      <c r="M45" s="11">
        <v>0</v>
      </c>
      <c r="N45">
        <v>0.953</v>
      </c>
      <c r="P45" s="13">
        <f t="shared" si="7"/>
        <v>302398.1019999599</v>
      </c>
      <c r="Q45" s="14">
        <f t="shared" si="8"/>
        <v>8175966.75</v>
      </c>
      <c r="R45" s="14">
        <f t="shared" si="9"/>
        <v>302398.11000000034</v>
      </c>
      <c r="S45" s="15">
        <f t="shared" si="10"/>
        <v>-0.008000040426850319</v>
      </c>
    </row>
    <row r="46" spans="2:19" ht="19.5">
      <c r="B46" s="47"/>
      <c r="C46" s="4">
        <v>1</v>
      </c>
      <c r="D46" s="5">
        <v>8478367</v>
      </c>
      <c r="E46" s="5">
        <v>0.74</v>
      </c>
      <c r="F46" s="2" t="s">
        <v>301</v>
      </c>
      <c r="G46" s="3">
        <v>29</v>
      </c>
      <c r="H46" s="12">
        <v>38015.500024953704</v>
      </c>
      <c r="L46"/>
      <c r="M46" s="11"/>
      <c r="P46" s="13">
        <f t="shared" si="7"/>
        <v>302401.2030002894</v>
      </c>
      <c r="Q46" s="14">
        <f t="shared" si="8"/>
        <v>8478367.74</v>
      </c>
      <c r="R46" s="14">
        <f t="shared" si="9"/>
        <v>302400.9900000002</v>
      </c>
      <c r="S46" s="15">
        <f t="shared" si="10"/>
        <v>0.21300028916448355</v>
      </c>
    </row>
    <row r="47" spans="2:19" ht="19.5">
      <c r="B47" s="47"/>
      <c r="C47" s="4">
        <v>65535</v>
      </c>
      <c r="D47" s="5">
        <v>8780767</v>
      </c>
      <c r="E47" s="5">
        <v>0.023</v>
      </c>
      <c r="F47" s="2" t="s">
        <v>151</v>
      </c>
      <c r="G47" s="3">
        <f t="shared" si="6"/>
        <v>33</v>
      </c>
      <c r="H47" s="12">
        <f t="shared" si="5"/>
        <v>38019.000014247686</v>
      </c>
      <c r="K47">
        <v>2004</v>
      </c>
      <c r="L47">
        <v>33</v>
      </c>
      <c r="M47" s="11">
        <v>1.1574074074074073E-05</v>
      </c>
      <c r="N47">
        <v>0.231</v>
      </c>
      <c r="P47" s="13">
        <f t="shared" si="7"/>
        <v>302399.0749999881</v>
      </c>
      <c r="Q47" s="14">
        <f t="shared" si="8"/>
        <v>8780767.023</v>
      </c>
      <c r="R47" s="14">
        <f t="shared" si="9"/>
        <v>302399.2829999998</v>
      </c>
      <c r="S47" s="15">
        <f t="shared" si="10"/>
        <v>-0.20800001174211502</v>
      </c>
    </row>
    <row r="48" spans="2:19" ht="19.5">
      <c r="B48" s="47"/>
      <c r="C48" s="4">
        <v>65535</v>
      </c>
      <c r="D48" s="5">
        <v>9083168</v>
      </c>
      <c r="E48" s="5">
        <v>0.81</v>
      </c>
      <c r="F48" s="2" t="s">
        <v>300</v>
      </c>
      <c r="G48" s="3">
        <v>36</v>
      </c>
      <c r="H48" s="12">
        <v>38022.50003472222</v>
      </c>
      <c r="L48"/>
      <c r="M48" s="11"/>
      <c r="P48" s="13">
        <f t="shared" si="7"/>
        <v>302401.7690000357</v>
      </c>
      <c r="Q48" s="14">
        <f t="shared" si="8"/>
        <v>9083168.81</v>
      </c>
      <c r="R48" s="14">
        <f t="shared" si="9"/>
        <v>302401.7870000005</v>
      </c>
      <c r="S48" s="15">
        <f t="shared" si="10"/>
        <v>-0.017999964766204357</v>
      </c>
    </row>
    <row r="49" spans="2:19" ht="19.5">
      <c r="B49" s="47"/>
      <c r="C49" s="4">
        <v>65535</v>
      </c>
      <c r="D49" s="5">
        <v>9385567</v>
      </c>
      <c r="E49" s="5">
        <v>0.53</v>
      </c>
      <c r="F49" s="2" t="s">
        <v>152</v>
      </c>
      <c r="G49" s="3">
        <f t="shared" si="6"/>
        <v>40</v>
      </c>
      <c r="H49" s="12">
        <f t="shared" si="5"/>
        <v>38026.0000197801</v>
      </c>
      <c r="K49">
        <v>2004</v>
      </c>
      <c r="L49">
        <v>40</v>
      </c>
      <c r="M49" s="11">
        <v>1.1574074074074073E-05</v>
      </c>
      <c r="N49">
        <v>0.709</v>
      </c>
      <c r="P49" s="13">
        <f t="shared" si="7"/>
        <v>302398.70900041424</v>
      </c>
      <c r="Q49" s="14">
        <f t="shared" si="8"/>
        <v>9385567.53</v>
      </c>
      <c r="R49" s="14">
        <f t="shared" si="9"/>
        <v>302398.7199999988</v>
      </c>
      <c r="S49" s="15">
        <f t="shared" si="10"/>
        <v>-0.010999584570527077</v>
      </c>
    </row>
    <row r="50" spans="2:19" ht="19.5">
      <c r="B50" s="47"/>
      <c r="C50" s="4">
        <v>1</v>
      </c>
      <c r="D50" s="5">
        <v>9687966</v>
      </c>
      <c r="E50" s="5">
        <v>0.32</v>
      </c>
      <c r="F50" s="2" t="s">
        <v>299</v>
      </c>
      <c r="G50" s="3">
        <v>43</v>
      </c>
      <c r="H50" s="12">
        <v>38029.50000659722</v>
      </c>
      <c r="L50"/>
      <c r="M50" s="11"/>
      <c r="P50" s="13">
        <f t="shared" si="7"/>
        <v>302398.8609993132</v>
      </c>
      <c r="Q50" s="14">
        <f t="shared" si="8"/>
        <v>9687966.32</v>
      </c>
      <c r="R50" s="14">
        <f t="shared" si="9"/>
        <v>302398.79000000097</v>
      </c>
      <c r="S50" s="15">
        <f t="shared" si="10"/>
        <v>0.07099931221455336</v>
      </c>
    </row>
    <row r="51" spans="2:19" ht="19.5">
      <c r="B51" s="47"/>
      <c r="C51" s="4">
        <v>65535</v>
      </c>
      <c r="D51" s="5">
        <v>10018760</v>
      </c>
      <c r="E51" s="5">
        <v>0.55</v>
      </c>
      <c r="F51" s="2" t="s">
        <v>162</v>
      </c>
      <c r="G51" s="3">
        <f t="shared" si="6"/>
        <v>47</v>
      </c>
      <c r="H51" s="12">
        <f t="shared" si="5"/>
        <v>38033.32864246528</v>
      </c>
      <c r="K51">
        <v>2004</v>
      </c>
      <c r="L51">
        <v>47</v>
      </c>
      <c r="M51" s="11">
        <v>0.32863425925925926</v>
      </c>
      <c r="N51">
        <v>0.709</v>
      </c>
      <c r="P51" s="13">
        <f t="shared" si="7"/>
        <v>330794.1390006803</v>
      </c>
      <c r="Q51" s="14">
        <f t="shared" si="8"/>
        <v>10018760.55</v>
      </c>
      <c r="R51" s="14">
        <f t="shared" si="9"/>
        <v>330794.23000000045</v>
      </c>
      <c r="S51" s="15">
        <f t="shared" si="10"/>
        <v>-0.09099932014942169</v>
      </c>
    </row>
    <row r="52" spans="2:19" ht="19.5">
      <c r="B52" s="47"/>
      <c r="C52" s="4">
        <v>1</v>
      </c>
      <c r="D52" s="5">
        <v>10292766</v>
      </c>
      <c r="E52" s="5">
        <v>0.91</v>
      </c>
      <c r="F52" s="2" t="s">
        <v>298</v>
      </c>
      <c r="G52" s="3">
        <v>50</v>
      </c>
      <c r="H52" s="12">
        <v>38036.50001484954</v>
      </c>
      <c r="L52"/>
      <c r="M52" s="11"/>
      <c r="P52" s="13">
        <f t="shared" si="7"/>
        <v>274006.57399962656</v>
      </c>
      <c r="Q52" s="14">
        <f t="shared" si="8"/>
        <v>10292766.91</v>
      </c>
      <c r="R52" s="14">
        <f t="shared" si="9"/>
        <v>274006.3599999994</v>
      </c>
      <c r="S52" s="15">
        <f t="shared" si="10"/>
        <v>0.21399962715804577</v>
      </c>
    </row>
    <row r="53" spans="2:19" ht="19.5">
      <c r="B53" s="47"/>
      <c r="C53" s="4">
        <v>65535</v>
      </c>
      <c r="D53" s="5">
        <v>10595166</v>
      </c>
      <c r="E53" s="5">
        <v>0.76</v>
      </c>
      <c r="F53" s="2" t="s">
        <v>147</v>
      </c>
      <c r="G53" s="3">
        <f t="shared" si="6"/>
        <v>54</v>
      </c>
      <c r="H53" s="12">
        <f t="shared" si="5"/>
        <v>38040.000010474534</v>
      </c>
      <c r="K53">
        <v>2004</v>
      </c>
      <c r="L53">
        <v>54</v>
      </c>
      <c r="M53" s="11">
        <v>0</v>
      </c>
      <c r="N53">
        <v>0.905</v>
      </c>
      <c r="P53" s="13">
        <f t="shared" si="7"/>
        <v>302399.6219996363</v>
      </c>
      <c r="Q53" s="14">
        <f t="shared" si="8"/>
        <v>10595166.76</v>
      </c>
      <c r="R53" s="14">
        <f t="shared" si="9"/>
        <v>302399.8499999996</v>
      </c>
      <c r="S53" s="15">
        <f t="shared" si="10"/>
        <v>-0.2280003633350134</v>
      </c>
    </row>
    <row r="54" spans="2:19" ht="19.5">
      <c r="B54" s="48" t="s">
        <v>164</v>
      </c>
      <c r="C54" s="16">
        <v>65535</v>
      </c>
      <c r="D54" s="17">
        <v>1</v>
      </c>
      <c r="E54" s="17">
        <v>0.055</v>
      </c>
      <c r="F54" s="18" t="s">
        <v>146</v>
      </c>
      <c r="G54" s="19">
        <v>56</v>
      </c>
      <c r="H54" s="20">
        <f t="shared" si="5"/>
        <v>38042.55593783565</v>
      </c>
      <c r="I54" s="21" t="s">
        <v>164</v>
      </c>
      <c r="K54">
        <v>2004</v>
      </c>
      <c r="L54">
        <v>56</v>
      </c>
      <c r="M54" s="11">
        <v>0.5559375</v>
      </c>
      <c r="N54">
        <v>0.029</v>
      </c>
      <c r="P54" s="13">
        <f t="shared" si="7"/>
        <v>220832.1240002755</v>
      </c>
      <c r="Q54" s="14">
        <f t="shared" si="8"/>
        <v>1.055</v>
      </c>
      <c r="R54" s="14">
        <f t="shared" si="9"/>
        <v>-10595165.705</v>
      </c>
      <c r="S54" s="15">
        <f t="shared" si="10"/>
        <v>10815997.829000276</v>
      </c>
    </row>
    <row r="55" spans="1:19" s="30" customFormat="1" ht="19.5">
      <c r="A55" s="25"/>
      <c r="B55" s="49"/>
      <c r="C55" s="26">
        <v>1</v>
      </c>
      <c r="D55" s="27">
        <v>81576</v>
      </c>
      <c r="E55" s="27">
        <v>0.31</v>
      </c>
      <c r="F55" s="28" t="s">
        <v>297</v>
      </c>
      <c r="G55" s="32">
        <v>57</v>
      </c>
      <c r="H55" s="29">
        <v>38043.50000511574</v>
      </c>
      <c r="M55" s="31"/>
      <c r="P55" s="13">
        <f t="shared" si="7"/>
        <v>81567.41299994756</v>
      </c>
      <c r="Q55" s="14">
        <f t="shared" si="8"/>
        <v>81576.31</v>
      </c>
      <c r="R55" s="14">
        <f t="shared" si="9"/>
        <v>81575.255</v>
      </c>
      <c r="S55" s="15">
        <f t="shared" si="10"/>
        <v>-7.842000052449293</v>
      </c>
    </row>
    <row r="56" spans="2:19" ht="19.5">
      <c r="B56" s="47"/>
      <c r="C56" s="4">
        <v>65535</v>
      </c>
      <c r="D56" s="5">
        <v>383977</v>
      </c>
      <c r="E56" s="5">
        <v>0.072</v>
      </c>
      <c r="F56" s="2" t="s">
        <v>153</v>
      </c>
      <c r="G56" s="3">
        <f>L56</f>
        <v>61</v>
      </c>
      <c r="H56" s="12">
        <f t="shared" si="5"/>
        <v>38047.00001207176</v>
      </c>
      <c r="K56">
        <v>2004</v>
      </c>
      <c r="L56">
        <v>61</v>
      </c>
      <c r="M56" s="11">
        <v>1.1574074074074073E-05</v>
      </c>
      <c r="N56">
        <v>0.043</v>
      </c>
      <c r="P56" s="13">
        <f t="shared" si="7"/>
        <v>302400.6010000594</v>
      </c>
      <c r="Q56" s="14">
        <f t="shared" si="8"/>
        <v>383977.072</v>
      </c>
      <c r="R56" s="14">
        <f t="shared" si="9"/>
        <v>302400.762</v>
      </c>
      <c r="S56" s="15">
        <f t="shared" si="10"/>
        <v>-0.1609999405918643</v>
      </c>
    </row>
    <row r="57" spans="2:19" ht="19.5">
      <c r="B57" s="47"/>
      <c r="C57" s="4">
        <v>1</v>
      </c>
      <c r="D57" s="5">
        <v>686376</v>
      </c>
      <c r="E57" s="5">
        <v>0.61</v>
      </c>
      <c r="F57" s="2" t="s">
        <v>296</v>
      </c>
      <c r="G57" s="3">
        <v>64</v>
      </c>
      <c r="H57" s="12">
        <v>38050.50000900463</v>
      </c>
      <c r="L57"/>
      <c r="M57" s="11"/>
      <c r="P57" s="13">
        <f t="shared" si="7"/>
        <v>302399.73500005435</v>
      </c>
      <c r="Q57" s="14">
        <f t="shared" si="8"/>
        <v>686376.61</v>
      </c>
      <c r="R57" s="14">
        <f t="shared" si="9"/>
        <v>302399.538</v>
      </c>
      <c r="S57" s="15">
        <f t="shared" si="10"/>
        <v>0.1970000543515198</v>
      </c>
    </row>
    <row r="58" spans="2:19" ht="19.5">
      <c r="B58" s="47"/>
      <c r="C58" s="4">
        <v>1</v>
      </c>
      <c r="D58" s="5">
        <v>988777</v>
      </c>
      <c r="E58" s="5">
        <v>0.2</v>
      </c>
      <c r="F58" s="2" t="s">
        <v>161</v>
      </c>
      <c r="G58" s="3">
        <f aca="true" t="shared" si="11" ref="G58:G84">L58</f>
        <v>68</v>
      </c>
      <c r="H58" s="12">
        <f t="shared" si="5"/>
        <v>38054.00001591435</v>
      </c>
      <c r="K58">
        <v>2004</v>
      </c>
      <c r="L58">
        <v>68</v>
      </c>
      <c r="M58" s="11">
        <v>1.1574074074074073E-05</v>
      </c>
      <c r="N58">
        <v>0.375</v>
      </c>
      <c r="P58" s="13">
        <f t="shared" si="7"/>
        <v>302400.59700000565</v>
      </c>
      <c r="Q58" s="14">
        <f t="shared" si="8"/>
        <v>988777.2</v>
      </c>
      <c r="R58" s="14">
        <f t="shared" si="9"/>
        <v>302400.58999999997</v>
      </c>
      <c r="S58" s="15">
        <f t="shared" si="10"/>
        <v>0.007000005687586963</v>
      </c>
    </row>
    <row r="59" spans="2:19" ht="19.5">
      <c r="B59" s="47"/>
      <c r="C59" s="4">
        <v>1</v>
      </c>
      <c r="D59" s="5">
        <v>1291179</v>
      </c>
      <c r="E59" s="5">
        <v>0.69</v>
      </c>
      <c r="F59" s="2" t="s">
        <v>295</v>
      </c>
      <c r="G59" s="3">
        <v>71</v>
      </c>
      <c r="H59" s="12">
        <v>38057.50004295139</v>
      </c>
      <c r="L59"/>
      <c r="M59" s="11"/>
      <c r="P59" s="13">
        <f t="shared" si="7"/>
        <v>302402.33599995263</v>
      </c>
      <c r="Q59" s="14">
        <f t="shared" si="8"/>
        <v>1291179.69</v>
      </c>
      <c r="R59" s="14">
        <f t="shared" si="9"/>
        <v>302402.49</v>
      </c>
      <c r="S59" s="15">
        <f t="shared" si="10"/>
        <v>-0.1540000473614782</v>
      </c>
    </row>
    <row r="60" spans="2:19" ht="19.5">
      <c r="B60" s="47"/>
      <c r="C60" s="4">
        <v>65535</v>
      </c>
      <c r="D60" s="5">
        <v>1593577</v>
      </c>
      <c r="E60" s="5">
        <v>0.044</v>
      </c>
      <c r="F60" s="2" t="s">
        <v>154</v>
      </c>
      <c r="G60" s="3">
        <f t="shared" si="11"/>
        <v>75</v>
      </c>
      <c r="H60" s="12">
        <f t="shared" si="5"/>
        <v>38061.000011296295</v>
      </c>
      <c r="K60">
        <v>2004</v>
      </c>
      <c r="L60">
        <v>75</v>
      </c>
      <c r="M60" s="11">
        <v>0</v>
      </c>
      <c r="N60">
        <v>0.976</v>
      </c>
      <c r="P60" s="13">
        <f t="shared" si="7"/>
        <v>302397.264999873</v>
      </c>
      <c r="Q60" s="14">
        <f t="shared" si="8"/>
        <v>1593577.044</v>
      </c>
      <c r="R60" s="14">
        <f t="shared" si="9"/>
        <v>302397.35400000005</v>
      </c>
      <c r="S60" s="15">
        <f t="shared" si="10"/>
        <v>-0.0890001270454377</v>
      </c>
    </row>
    <row r="61" spans="2:19" ht="19.5">
      <c r="B61" s="47"/>
      <c r="C61" s="4">
        <v>1</v>
      </c>
      <c r="D61" s="5">
        <v>1895976</v>
      </c>
      <c r="E61" s="5">
        <v>0.7</v>
      </c>
      <c r="F61" s="2" t="s">
        <v>294</v>
      </c>
      <c r="G61" s="3">
        <v>78</v>
      </c>
      <c r="H61" s="12">
        <v>38064.5000096875</v>
      </c>
      <c r="L61"/>
      <c r="M61" s="11"/>
      <c r="P61" s="13">
        <f t="shared" si="7"/>
        <v>302399.8610001756</v>
      </c>
      <c r="Q61" s="14">
        <f t="shared" si="8"/>
        <v>1895976.7</v>
      </c>
      <c r="R61" s="14">
        <f t="shared" si="9"/>
        <v>302399.65599999996</v>
      </c>
      <c r="S61" s="15">
        <f t="shared" si="10"/>
        <v>0.20500017562881112</v>
      </c>
    </row>
    <row r="62" spans="2:19" ht="19.5">
      <c r="B62" s="47"/>
      <c r="C62" s="4">
        <v>1</v>
      </c>
      <c r="D62" s="5">
        <v>2198376</v>
      </c>
      <c r="E62" s="5">
        <v>0.34</v>
      </c>
      <c r="F62" s="2" t="s">
        <v>160</v>
      </c>
      <c r="G62" s="3">
        <f t="shared" si="11"/>
        <v>82</v>
      </c>
      <c r="H62" s="12">
        <f t="shared" si="5"/>
        <v>38068.00000496528</v>
      </c>
      <c r="K62">
        <v>2004</v>
      </c>
      <c r="L62">
        <v>82</v>
      </c>
      <c r="M62" s="11">
        <v>0</v>
      </c>
      <c r="N62">
        <v>0.429</v>
      </c>
      <c r="P62" s="13">
        <f t="shared" si="7"/>
        <v>302399.5920001762</v>
      </c>
      <c r="Q62" s="14">
        <f t="shared" si="8"/>
        <v>2198376.34</v>
      </c>
      <c r="R62" s="14">
        <f t="shared" si="9"/>
        <v>302399.6399999999</v>
      </c>
      <c r="S62" s="15">
        <f t="shared" si="10"/>
        <v>-0.04799982369877398</v>
      </c>
    </row>
    <row r="63" spans="2:19" ht="19.5">
      <c r="B63" s="47"/>
      <c r="C63" s="4">
        <v>1</v>
      </c>
      <c r="D63" s="5">
        <v>2500778</v>
      </c>
      <c r="E63" s="5">
        <v>0.15</v>
      </c>
      <c r="F63" s="2" t="s">
        <v>293</v>
      </c>
      <c r="G63" s="3">
        <v>85</v>
      </c>
      <c r="H63" s="12">
        <v>38071.500026284724</v>
      </c>
      <c r="L63"/>
      <c r="M63" s="11"/>
      <c r="P63" s="13">
        <f t="shared" si="7"/>
        <v>302401.84199991636</v>
      </c>
      <c r="Q63" s="14">
        <f t="shared" si="8"/>
        <v>2500778.15</v>
      </c>
      <c r="R63" s="14">
        <f t="shared" si="9"/>
        <v>302401.81000000006</v>
      </c>
      <c r="S63" s="15">
        <f t="shared" si="10"/>
        <v>0.031999916303902864</v>
      </c>
    </row>
    <row r="64" spans="2:19" ht="19.5">
      <c r="B64" s="47"/>
      <c r="C64" s="4">
        <v>1</v>
      </c>
      <c r="D64" s="5">
        <v>2803179</v>
      </c>
      <c r="E64" s="5">
        <v>0.93</v>
      </c>
      <c r="F64" s="2" t="s">
        <v>159</v>
      </c>
      <c r="G64" s="3">
        <f t="shared" si="11"/>
        <v>89</v>
      </c>
      <c r="H64" s="12">
        <f t="shared" si="5"/>
        <v>38075.0000454051</v>
      </c>
      <c r="K64">
        <v>2004</v>
      </c>
      <c r="L64">
        <v>89</v>
      </c>
      <c r="M64" s="11">
        <v>3.472222222222222E-05</v>
      </c>
      <c r="N64">
        <v>0.923</v>
      </c>
      <c r="P64" s="13">
        <f t="shared" si="7"/>
        <v>302401.65200019255</v>
      </c>
      <c r="Q64" s="14">
        <f t="shared" si="8"/>
        <v>2803179.93</v>
      </c>
      <c r="R64" s="14">
        <f t="shared" si="9"/>
        <v>302401.78000000026</v>
      </c>
      <c r="S64" s="15">
        <f t="shared" si="10"/>
        <v>-0.12799980770796537</v>
      </c>
    </row>
    <row r="65" spans="2:19" ht="19.5">
      <c r="B65" s="47"/>
      <c r="C65" s="4">
        <v>1</v>
      </c>
      <c r="D65" s="5">
        <v>3105577</v>
      </c>
      <c r="E65" s="5">
        <v>0.51</v>
      </c>
      <c r="F65" s="2" t="s">
        <v>292</v>
      </c>
      <c r="G65" s="3">
        <v>92</v>
      </c>
      <c r="H65" s="12">
        <v>38078.500023148146</v>
      </c>
      <c r="L65"/>
      <c r="M65" s="11"/>
      <c r="P65" s="13">
        <f t="shared" si="7"/>
        <v>302398.07699946687</v>
      </c>
      <c r="Q65" s="14">
        <f t="shared" si="8"/>
        <v>3105577.51</v>
      </c>
      <c r="R65" s="14">
        <f t="shared" si="9"/>
        <v>302397.5799999996</v>
      </c>
      <c r="S65" s="15">
        <f t="shared" si="10"/>
        <v>0.4969994672574103</v>
      </c>
    </row>
    <row r="66" spans="2:19" ht="19.5">
      <c r="B66" s="47"/>
      <c r="C66" s="4">
        <v>1</v>
      </c>
      <c r="D66" s="5">
        <v>3407975</v>
      </c>
      <c r="E66" s="5">
        <v>0.99</v>
      </c>
      <c r="F66" s="2" t="s">
        <v>158</v>
      </c>
      <c r="G66" s="3">
        <f t="shared" si="11"/>
        <v>96</v>
      </c>
      <c r="H66" s="12">
        <f t="shared" si="5"/>
        <v>38082.00000143518</v>
      </c>
      <c r="K66">
        <v>2004</v>
      </c>
      <c r="L66">
        <v>96</v>
      </c>
      <c r="M66" s="11">
        <v>0</v>
      </c>
      <c r="N66">
        <v>0.124</v>
      </c>
      <c r="P66" s="13">
        <f t="shared" si="7"/>
        <v>302398.12399994116</v>
      </c>
      <c r="Q66" s="14">
        <f t="shared" si="8"/>
        <v>3407975.99</v>
      </c>
      <c r="R66" s="14">
        <f t="shared" si="9"/>
        <v>302398.48000000045</v>
      </c>
      <c r="S66" s="15">
        <f t="shared" si="10"/>
        <v>-0.3560000592842698</v>
      </c>
    </row>
    <row r="67" spans="2:19" ht="19.5">
      <c r="B67" s="47"/>
      <c r="C67" s="4">
        <v>65535</v>
      </c>
      <c r="D67" s="5">
        <v>3710378</v>
      </c>
      <c r="E67" s="5">
        <v>0.67</v>
      </c>
      <c r="F67" s="2" t="s">
        <v>291</v>
      </c>
      <c r="G67" s="3">
        <v>99</v>
      </c>
      <c r="H67" s="12">
        <v>38085.500029421295</v>
      </c>
      <c r="L67"/>
      <c r="M67" s="11"/>
      <c r="P67" s="13">
        <f t="shared" si="7"/>
        <v>302402.41800011136</v>
      </c>
      <c r="Q67" s="14">
        <f t="shared" si="8"/>
        <v>3710378.67</v>
      </c>
      <c r="R67" s="14">
        <f t="shared" si="9"/>
        <v>302402.6799999997</v>
      </c>
      <c r="S67" s="15">
        <f t="shared" si="10"/>
        <v>-0.2619998883455992</v>
      </c>
    </row>
    <row r="68" spans="2:19" ht="19.5">
      <c r="B68" s="47"/>
      <c r="C68" s="4">
        <v>65535</v>
      </c>
      <c r="D68" s="5">
        <v>4012777</v>
      </c>
      <c r="E68" s="5">
        <v>0.39</v>
      </c>
      <c r="F68" s="2" t="s">
        <v>155</v>
      </c>
      <c r="G68" s="3">
        <f t="shared" si="11"/>
        <v>103</v>
      </c>
      <c r="H68" s="12">
        <f t="shared" si="5"/>
        <v>38089.00001453704</v>
      </c>
      <c r="K68">
        <v>2004</v>
      </c>
      <c r="L68">
        <v>103</v>
      </c>
      <c r="M68" s="11">
        <v>1.1574074074074073E-05</v>
      </c>
      <c r="N68">
        <v>0.256</v>
      </c>
      <c r="P68" s="13">
        <f t="shared" si="7"/>
        <v>302398.7140006386</v>
      </c>
      <c r="Q68" s="14">
        <f t="shared" si="8"/>
        <v>4012777.39</v>
      </c>
      <c r="R68" s="14">
        <f t="shared" si="9"/>
        <v>302398.7200000002</v>
      </c>
      <c r="S68" s="15">
        <f t="shared" si="10"/>
        <v>-0.005999361630529165</v>
      </c>
    </row>
    <row r="69" spans="2:19" ht="19.5">
      <c r="B69" s="47"/>
      <c r="C69" s="4">
        <v>65535</v>
      </c>
      <c r="D69" s="5">
        <v>4315178</v>
      </c>
      <c r="E69" s="5">
        <v>0.76</v>
      </c>
      <c r="F69" s="2" t="s">
        <v>290</v>
      </c>
      <c r="G69" s="3">
        <v>106</v>
      </c>
      <c r="H69" s="12">
        <v>38092.50003038195</v>
      </c>
      <c r="L69"/>
      <c r="M69" s="11"/>
      <c r="P69" s="13">
        <f t="shared" si="7"/>
        <v>302401.36899969075</v>
      </c>
      <c r="Q69" s="14">
        <f t="shared" si="8"/>
        <v>4315178.76</v>
      </c>
      <c r="R69" s="14">
        <f t="shared" si="9"/>
        <v>302401.36999999965</v>
      </c>
      <c r="S69" s="15">
        <f t="shared" si="10"/>
        <v>-0.0010003088973462582</v>
      </c>
    </row>
    <row r="70" spans="2:19" ht="19.5">
      <c r="B70" s="47"/>
      <c r="C70" s="4">
        <v>65535</v>
      </c>
      <c r="D70" s="5">
        <v>4617577</v>
      </c>
      <c r="E70" s="5">
        <v>0.53</v>
      </c>
      <c r="F70" s="2" t="s">
        <v>156</v>
      </c>
      <c r="G70" s="3">
        <f t="shared" si="11"/>
        <v>110</v>
      </c>
      <c r="H70" s="12">
        <f t="shared" si="5"/>
        <v>38096.00001605324</v>
      </c>
      <c r="K70">
        <v>2004</v>
      </c>
      <c r="L70">
        <v>110</v>
      </c>
      <c r="M70" s="11">
        <v>1.1574074074074073E-05</v>
      </c>
      <c r="N70">
        <v>0.387</v>
      </c>
      <c r="P70" s="13">
        <f t="shared" si="7"/>
        <v>302398.7620000262</v>
      </c>
      <c r="Q70" s="14">
        <f t="shared" si="8"/>
        <v>4617577.53</v>
      </c>
      <c r="R70" s="14">
        <f t="shared" si="9"/>
        <v>302398.7700000005</v>
      </c>
      <c r="S70" s="15">
        <f t="shared" si="10"/>
        <v>-0.007999974302947521</v>
      </c>
    </row>
    <row r="71" spans="2:19" ht="19.5">
      <c r="B71" s="47"/>
      <c r="C71" s="4">
        <v>65535</v>
      </c>
      <c r="D71" s="5">
        <v>4919979</v>
      </c>
      <c r="E71" s="5">
        <v>0.47</v>
      </c>
      <c r="F71" s="2" t="s">
        <v>289</v>
      </c>
      <c r="G71" s="3">
        <v>113</v>
      </c>
      <c r="H71" s="12">
        <v>38099.500038356484</v>
      </c>
      <c r="L71"/>
      <c r="M71" s="11"/>
      <c r="P71" s="13">
        <f t="shared" si="7"/>
        <v>302401.92699995823</v>
      </c>
      <c r="Q71" s="14">
        <f t="shared" si="8"/>
        <v>4919979.47</v>
      </c>
      <c r="R71" s="14">
        <f t="shared" si="9"/>
        <v>302401.9399999995</v>
      </c>
      <c r="S71" s="15">
        <f t="shared" si="10"/>
        <v>-0.013000041246414185</v>
      </c>
    </row>
    <row r="72" spans="2:19" ht="19.5">
      <c r="B72" s="47"/>
      <c r="C72" s="4">
        <v>65535</v>
      </c>
      <c r="D72" s="5">
        <v>5222377</v>
      </c>
      <c r="E72" s="5">
        <v>0.8</v>
      </c>
      <c r="F72" s="2" t="s">
        <v>157</v>
      </c>
      <c r="G72" s="3">
        <f t="shared" si="11"/>
        <v>117</v>
      </c>
      <c r="H72" s="12">
        <f t="shared" si="5"/>
        <v>38103.00001872685</v>
      </c>
      <c r="K72">
        <v>2004</v>
      </c>
      <c r="L72">
        <v>117</v>
      </c>
      <c r="M72" s="11">
        <v>1.1574074074074073E-05</v>
      </c>
      <c r="N72">
        <v>0.618</v>
      </c>
      <c r="P72" s="13">
        <f t="shared" si="7"/>
        <v>302398.30399984494</v>
      </c>
      <c r="Q72" s="14">
        <f t="shared" si="8"/>
        <v>5222377.8</v>
      </c>
      <c r="R72" s="14">
        <f t="shared" si="9"/>
        <v>302398.3300000001</v>
      </c>
      <c r="S72" s="15">
        <f t="shared" si="10"/>
        <v>-0.02600015513598919</v>
      </c>
    </row>
    <row r="73" spans="2:19" ht="19.5">
      <c r="B73" s="47"/>
      <c r="C73" s="4">
        <v>65535</v>
      </c>
      <c r="D73" s="5">
        <v>5524779</v>
      </c>
      <c r="E73" s="5">
        <v>0.55</v>
      </c>
      <c r="F73" s="2" t="s">
        <v>288</v>
      </c>
      <c r="G73" s="3">
        <v>120</v>
      </c>
      <c r="H73" s="12">
        <v>38106.50003894676</v>
      </c>
      <c r="L73"/>
      <c r="M73" s="11"/>
      <c r="P73" s="13">
        <f t="shared" si="7"/>
        <v>302401.74700005446</v>
      </c>
      <c r="Q73" s="14">
        <f t="shared" si="8"/>
        <v>5524779.55</v>
      </c>
      <c r="R73" s="14">
        <f t="shared" si="9"/>
        <v>302401.75</v>
      </c>
      <c r="S73" s="15">
        <f t="shared" si="10"/>
        <v>-0.002999945543706417</v>
      </c>
    </row>
    <row r="74" spans="2:19" ht="19.5">
      <c r="B74" s="47"/>
      <c r="C74" s="4">
        <v>65535</v>
      </c>
      <c r="D74" s="5">
        <v>5827176</v>
      </c>
      <c r="E74" s="5">
        <v>0.25</v>
      </c>
      <c r="F74" s="2" t="s">
        <v>0</v>
      </c>
      <c r="G74" s="3">
        <f t="shared" si="11"/>
        <v>124</v>
      </c>
      <c r="H74" s="12">
        <f t="shared" si="5"/>
        <v>38110.00000072917</v>
      </c>
      <c r="K74">
        <v>2004</v>
      </c>
      <c r="L74">
        <v>124</v>
      </c>
      <c r="M74" s="11">
        <v>0</v>
      </c>
      <c r="N74">
        <v>0.063</v>
      </c>
      <c r="P74" s="13">
        <f t="shared" si="7"/>
        <v>302396.6979999561</v>
      </c>
      <c r="Q74" s="14">
        <f t="shared" si="8"/>
        <v>5827176.25</v>
      </c>
      <c r="R74" s="14">
        <f t="shared" si="9"/>
        <v>302396.7000000002</v>
      </c>
      <c r="S74" s="15">
        <f t="shared" si="10"/>
        <v>-0.002000044099986553</v>
      </c>
    </row>
    <row r="75" spans="2:19" ht="19.5">
      <c r="B75" s="47"/>
      <c r="C75" s="4">
        <v>1</v>
      </c>
      <c r="D75" s="5">
        <v>6129577</v>
      </c>
      <c r="E75" s="5">
        <v>0.0022</v>
      </c>
      <c r="F75" s="2" t="s">
        <v>287</v>
      </c>
      <c r="G75" s="3">
        <v>127</v>
      </c>
      <c r="H75" s="12">
        <v>38113.500012337965</v>
      </c>
      <c r="L75"/>
      <c r="M75" s="11"/>
      <c r="P75" s="13">
        <f t="shared" si="7"/>
        <v>302401.0030001169</v>
      </c>
      <c r="Q75" s="14">
        <f t="shared" si="8"/>
        <v>6129577.0022</v>
      </c>
      <c r="R75" s="14">
        <f t="shared" si="9"/>
        <v>302400.7522</v>
      </c>
      <c r="S75" s="15">
        <f t="shared" si="10"/>
        <v>0.2508001169189811</v>
      </c>
    </row>
    <row r="76" spans="2:19" ht="19.5">
      <c r="B76" s="47"/>
      <c r="C76" s="4">
        <v>65535</v>
      </c>
      <c r="D76" s="5">
        <v>6431976</v>
      </c>
      <c r="E76" s="5">
        <v>0.39</v>
      </c>
      <c r="F76" s="2" t="s">
        <v>1</v>
      </c>
      <c r="G76" s="3">
        <f t="shared" si="11"/>
        <v>131</v>
      </c>
      <c r="H76" s="12">
        <f t="shared" si="5"/>
        <v>38117.00000385417</v>
      </c>
      <c r="K76">
        <v>2004</v>
      </c>
      <c r="L76">
        <v>131</v>
      </c>
      <c r="M76" s="11">
        <v>0</v>
      </c>
      <c r="N76">
        <v>0.333</v>
      </c>
      <c r="P76" s="13">
        <f t="shared" si="7"/>
        <v>302399.2670000531</v>
      </c>
      <c r="Q76" s="14">
        <f t="shared" si="8"/>
        <v>6431976.39</v>
      </c>
      <c r="R76" s="14">
        <f t="shared" si="9"/>
        <v>302399.3877999997</v>
      </c>
      <c r="S76" s="15">
        <f t="shared" si="10"/>
        <v>-0.12079994659870863</v>
      </c>
    </row>
    <row r="77" spans="2:19" ht="19.5">
      <c r="B77" s="47"/>
      <c r="C77" s="4">
        <v>65535</v>
      </c>
      <c r="D77" s="5">
        <v>6734379</v>
      </c>
      <c r="E77" s="5">
        <v>0.0061</v>
      </c>
      <c r="F77" s="2" t="s">
        <v>286</v>
      </c>
      <c r="G77" s="3">
        <v>134</v>
      </c>
      <c r="H77" s="12">
        <v>38120.500032511576</v>
      </c>
      <c r="L77"/>
      <c r="M77" s="11"/>
      <c r="P77" s="13">
        <f t="shared" si="7"/>
        <v>302402.47599994764</v>
      </c>
      <c r="Q77" s="14">
        <f t="shared" si="8"/>
        <v>6734379.0061</v>
      </c>
      <c r="R77" s="14">
        <f t="shared" si="9"/>
        <v>302402.6161000002</v>
      </c>
      <c r="S77" s="15">
        <f t="shared" si="10"/>
        <v>-0.1401000525802374</v>
      </c>
    </row>
    <row r="78" spans="2:19" ht="19.5">
      <c r="B78" s="47"/>
      <c r="C78" s="4">
        <v>65535</v>
      </c>
      <c r="D78" s="5">
        <v>7036776</v>
      </c>
      <c r="E78" s="5">
        <v>0.42</v>
      </c>
      <c r="F78" s="2" t="s">
        <v>2</v>
      </c>
      <c r="G78" s="3">
        <f t="shared" si="11"/>
        <v>138</v>
      </c>
      <c r="H78" s="12">
        <f t="shared" si="5"/>
        <v>38124.000002465276</v>
      </c>
      <c r="K78">
        <v>2004</v>
      </c>
      <c r="L78">
        <v>138</v>
      </c>
      <c r="M78" s="11">
        <v>0</v>
      </c>
      <c r="N78">
        <v>0.213</v>
      </c>
      <c r="P78" s="13">
        <f t="shared" si="7"/>
        <v>302397.4039996974</v>
      </c>
      <c r="Q78" s="14">
        <f t="shared" si="8"/>
        <v>7036776.42</v>
      </c>
      <c r="R78" s="14">
        <f t="shared" si="9"/>
        <v>302397.41390000004</v>
      </c>
      <c r="S78" s="15">
        <f t="shared" si="10"/>
        <v>-0.00990030262619257</v>
      </c>
    </row>
    <row r="79" spans="2:19" ht="19.5">
      <c r="B79" s="47"/>
      <c r="C79" s="4">
        <v>1</v>
      </c>
      <c r="D79" s="5">
        <v>7339177</v>
      </c>
      <c r="E79" s="5">
        <v>0.87</v>
      </c>
      <c r="F79" s="2" t="s">
        <v>285</v>
      </c>
      <c r="G79" s="3">
        <v>141</v>
      </c>
      <c r="H79" s="12">
        <v>38127.500023252316</v>
      </c>
      <c r="L79"/>
      <c r="M79" s="11"/>
      <c r="P79" s="13">
        <f t="shared" si="7"/>
        <v>302401.7960002413</v>
      </c>
      <c r="Q79" s="14">
        <f t="shared" si="8"/>
        <v>7339177.87</v>
      </c>
      <c r="R79" s="14">
        <f t="shared" si="9"/>
        <v>302401.4500000002</v>
      </c>
      <c r="S79" s="15">
        <f t="shared" si="10"/>
        <v>0.3460002411156893</v>
      </c>
    </row>
    <row r="80" spans="2:19" ht="19.5">
      <c r="B80" s="47"/>
      <c r="C80" s="4">
        <v>65535</v>
      </c>
      <c r="D80" s="5">
        <v>7641576</v>
      </c>
      <c r="E80" s="5">
        <v>0.25</v>
      </c>
      <c r="F80" s="2" t="s">
        <v>3</v>
      </c>
      <c r="G80" s="3">
        <f t="shared" si="11"/>
        <v>145</v>
      </c>
      <c r="H80" s="12">
        <f t="shared" si="5"/>
        <v>38131.00000037037</v>
      </c>
      <c r="K80">
        <v>2004</v>
      </c>
      <c r="L80">
        <v>145</v>
      </c>
      <c r="M80" s="11">
        <v>0</v>
      </c>
      <c r="N80">
        <v>0.032</v>
      </c>
      <c r="P80" s="13">
        <f t="shared" si="7"/>
        <v>302398.0229996843</v>
      </c>
      <c r="Q80" s="14">
        <f t="shared" si="8"/>
        <v>7641576.25</v>
      </c>
      <c r="R80" s="14">
        <f t="shared" si="9"/>
        <v>302398.3799999999</v>
      </c>
      <c r="S80" s="15">
        <f t="shared" si="10"/>
        <v>-0.3570003155618906</v>
      </c>
    </row>
    <row r="81" spans="2:19" ht="19.5">
      <c r="B81" s="47"/>
      <c r="C81" s="4">
        <v>1</v>
      </c>
      <c r="D81" s="5">
        <v>7943977</v>
      </c>
      <c r="E81" s="5">
        <v>0.1</v>
      </c>
      <c r="F81" s="2" t="s">
        <v>284</v>
      </c>
      <c r="G81" s="3">
        <v>148</v>
      </c>
      <c r="H81" s="12">
        <v>38134.50001113426</v>
      </c>
      <c r="L81"/>
      <c r="M81" s="11"/>
      <c r="P81" s="13">
        <f t="shared" si="7"/>
        <v>302400.93000023626</v>
      </c>
      <c r="Q81" s="14">
        <f t="shared" si="8"/>
        <v>7943977.1</v>
      </c>
      <c r="R81" s="14">
        <f t="shared" si="9"/>
        <v>302400.8499999996</v>
      </c>
      <c r="S81" s="15">
        <f t="shared" si="10"/>
        <v>0.08000023663043976</v>
      </c>
    </row>
    <row r="82" spans="2:19" ht="19.5">
      <c r="B82" s="47"/>
      <c r="C82" s="4">
        <v>65535</v>
      </c>
      <c r="D82" s="5">
        <v>8246376</v>
      </c>
      <c r="E82" s="5">
        <v>0.79</v>
      </c>
      <c r="F82" s="2" t="s">
        <v>5</v>
      </c>
      <c r="G82" s="3">
        <f t="shared" si="11"/>
        <v>152</v>
      </c>
      <c r="H82" s="12">
        <f t="shared" si="5"/>
        <v>38138.00000782408</v>
      </c>
      <c r="K82">
        <v>2004</v>
      </c>
      <c r="L82">
        <v>152</v>
      </c>
      <c r="M82" s="11">
        <v>0</v>
      </c>
      <c r="N82">
        <v>0.676</v>
      </c>
      <c r="P82" s="13">
        <f t="shared" si="7"/>
        <v>302399.7140002437</v>
      </c>
      <c r="Q82" s="14">
        <f t="shared" si="8"/>
        <v>8246376.79</v>
      </c>
      <c r="R82" s="14">
        <f t="shared" si="9"/>
        <v>302399.6900000004</v>
      </c>
      <c r="S82" s="15">
        <f t="shared" si="10"/>
        <v>0.02400024328380823</v>
      </c>
    </row>
    <row r="83" spans="2:19" ht="19.5">
      <c r="B83" s="47"/>
      <c r="C83" s="4">
        <v>65535</v>
      </c>
      <c r="D83" s="5">
        <v>8548778</v>
      </c>
      <c r="E83" s="5">
        <v>0.96</v>
      </c>
      <c r="F83" s="2" t="s">
        <v>283</v>
      </c>
      <c r="G83" s="3">
        <v>155</v>
      </c>
      <c r="H83" s="12">
        <v>38141.50003472222</v>
      </c>
      <c r="L83"/>
      <c r="M83" s="11"/>
      <c r="P83" s="13">
        <f t="shared" si="7"/>
        <v>302402.3239997914</v>
      </c>
      <c r="Q83" s="14">
        <f t="shared" si="8"/>
        <v>8548778.96</v>
      </c>
      <c r="R83" s="14">
        <f t="shared" si="9"/>
        <v>302402.17000000086</v>
      </c>
      <c r="S83" s="15">
        <f t="shared" si="10"/>
        <v>0.15399979054927826</v>
      </c>
    </row>
    <row r="84" spans="2:19" ht="19.5">
      <c r="B84" s="47"/>
      <c r="C84" s="4">
        <v>65535</v>
      </c>
      <c r="D84" s="5">
        <v>8851177</v>
      </c>
      <c r="E84" s="5">
        <v>0.1</v>
      </c>
      <c r="F84" s="2" t="s">
        <v>6</v>
      </c>
      <c r="G84" s="3">
        <f t="shared" si="11"/>
        <v>159</v>
      </c>
      <c r="H84" s="12">
        <f t="shared" si="5"/>
        <v>38145.000009814816</v>
      </c>
      <c r="K84">
        <v>2004</v>
      </c>
      <c r="L84">
        <v>159</v>
      </c>
      <c r="M84" s="11">
        <v>0</v>
      </c>
      <c r="N84">
        <v>0.848</v>
      </c>
      <c r="P84" s="13">
        <f t="shared" si="7"/>
        <v>302397.8480000049</v>
      </c>
      <c r="Q84" s="14">
        <f t="shared" si="8"/>
        <v>8851177.1</v>
      </c>
      <c r="R84" s="14">
        <f t="shared" si="9"/>
        <v>302398.13999999873</v>
      </c>
      <c r="S84" s="15">
        <f t="shared" si="10"/>
        <v>-0.2919999938458204</v>
      </c>
    </row>
    <row r="85" spans="2:19" ht="19.5">
      <c r="B85" s="47"/>
      <c r="C85" s="4">
        <v>65535</v>
      </c>
      <c r="D85" s="5">
        <v>9153579</v>
      </c>
      <c r="E85" s="5">
        <v>0.37</v>
      </c>
      <c r="F85" s="2" t="s">
        <v>282</v>
      </c>
      <c r="G85" s="3">
        <v>162</v>
      </c>
      <c r="H85" s="12">
        <v>38148.50003607639</v>
      </c>
      <c r="L85"/>
      <c r="M85" s="11"/>
      <c r="P85" s="13">
        <f t="shared" si="7"/>
        <v>302402.26899983827</v>
      </c>
      <c r="Q85" s="14">
        <f t="shared" si="8"/>
        <v>9153579.37</v>
      </c>
      <c r="R85" s="14">
        <f t="shared" si="9"/>
        <v>302402.26999999955</v>
      </c>
      <c r="S85" s="15">
        <f t="shared" si="10"/>
        <v>-0.0010001612827181816</v>
      </c>
    </row>
    <row r="86" spans="2:19" ht="19.5">
      <c r="B86" s="47"/>
      <c r="C86" s="4">
        <v>65535</v>
      </c>
      <c r="D86" s="5">
        <v>9455977</v>
      </c>
      <c r="E86" s="5">
        <v>0.44</v>
      </c>
      <c r="F86" s="2" t="s">
        <v>7</v>
      </c>
      <c r="G86" s="4">
        <v>166</v>
      </c>
      <c r="H86" s="12">
        <f t="shared" si="5"/>
        <v>38152.00001362269</v>
      </c>
      <c r="K86">
        <v>2004</v>
      </c>
      <c r="L86">
        <v>166</v>
      </c>
      <c r="M86" s="11">
        <v>1.1574074074074073E-05</v>
      </c>
      <c r="N86">
        <v>0.177</v>
      </c>
      <c r="P86" s="13">
        <f t="shared" si="7"/>
        <v>302398.0600003386</v>
      </c>
      <c r="Q86" s="14">
        <f t="shared" si="8"/>
        <v>9455977.44</v>
      </c>
      <c r="R86" s="14">
        <f t="shared" si="9"/>
        <v>302398.0700000003</v>
      </c>
      <c r="S86" s="15">
        <f t="shared" si="10"/>
        <v>-0.009999661706387997</v>
      </c>
    </row>
    <row r="87" spans="1:19" s="42" customFormat="1" ht="19.5">
      <c r="A87" s="37"/>
      <c r="B87" s="50" t="s">
        <v>319</v>
      </c>
      <c r="C87" s="38">
        <v>65535</v>
      </c>
      <c r="D87" s="39">
        <v>9758320</v>
      </c>
      <c r="E87" s="39">
        <v>0.3</v>
      </c>
      <c r="F87" s="40" t="s">
        <v>281</v>
      </c>
      <c r="G87" s="38">
        <v>169</v>
      </c>
      <c r="H87" s="41">
        <v>38155.500040590276</v>
      </c>
      <c r="M87" s="43"/>
      <c r="P87" s="44">
        <f t="shared" si="7"/>
        <v>302402.3299995577</v>
      </c>
      <c r="Q87" s="45">
        <f t="shared" si="8"/>
        <v>9758320.3</v>
      </c>
      <c r="R87" s="45">
        <f t="shared" si="9"/>
        <v>302342.86000000127</v>
      </c>
      <c r="S87" s="46">
        <f t="shared" si="10"/>
        <v>59.469999556429684</v>
      </c>
    </row>
    <row r="88" spans="1:23" s="30" customFormat="1" ht="19.5">
      <c r="A88" s="25"/>
      <c r="B88" s="49"/>
      <c r="C88" s="26">
        <v>65535</v>
      </c>
      <c r="D88" s="27">
        <v>10060716</v>
      </c>
      <c r="E88" s="27">
        <v>0.84</v>
      </c>
      <c r="F88" s="28" t="s">
        <v>8</v>
      </c>
      <c r="G88" s="26">
        <v>173</v>
      </c>
      <c r="H88" s="29">
        <f t="shared" si="5"/>
        <v>38159.00000017361</v>
      </c>
      <c r="I88" s="30" t="s">
        <v>42</v>
      </c>
      <c r="K88" s="30">
        <v>2004</v>
      </c>
      <c r="L88" s="30">
        <v>173</v>
      </c>
      <c r="M88" s="31">
        <v>0</v>
      </c>
      <c r="N88" s="30">
        <v>0.015</v>
      </c>
      <c r="P88" s="33">
        <f t="shared" si="7"/>
        <v>302396.5080002323</v>
      </c>
      <c r="Q88" s="34">
        <f t="shared" si="8"/>
        <v>10060716.84</v>
      </c>
      <c r="R88" s="34">
        <f t="shared" si="9"/>
        <v>302396.5399999991</v>
      </c>
      <c r="S88" s="35">
        <f t="shared" si="10"/>
        <v>-0.03199976682662964</v>
      </c>
      <c r="U88" s="33"/>
      <c r="V88" s="34"/>
      <c r="W88" s="36"/>
    </row>
    <row r="89" spans="1:19" s="30" customFormat="1" ht="19.5">
      <c r="A89" s="25"/>
      <c r="B89" s="49"/>
      <c r="C89" s="26">
        <v>1</v>
      </c>
      <c r="D89" s="27">
        <v>10363118</v>
      </c>
      <c r="E89" s="27">
        <v>0.77</v>
      </c>
      <c r="F89" s="28" t="s">
        <v>280</v>
      </c>
      <c r="G89" s="26">
        <v>176</v>
      </c>
      <c r="H89" s="29">
        <v>38162.50002738426</v>
      </c>
      <c r="M89" s="31"/>
      <c r="P89" s="13">
        <f t="shared" si="7"/>
        <v>302402.350999997</v>
      </c>
      <c r="Q89" s="14">
        <f t="shared" si="8"/>
        <v>10363118.77</v>
      </c>
      <c r="R89" s="14">
        <f t="shared" si="9"/>
        <v>302401.9299999997</v>
      </c>
      <c r="S89" s="15">
        <f t="shared" si="10"/>
        <v>0.42099999729543924</v>
      </c>
    </row>
    <row r="90" spans="2:19" ht="19.5">
      <c r="B90" s="47"/>
      <c r="C90" s="4">
        <v>1</v>
      </c>
      <c r="D90" s="5">
        <v>10665517</v>
      </c>
      <c r="E90" s="5">
        <v>0.65</v>
      </c>
      <c r="F90" s="2" t="s">
        <v>10</v>
      </c>
      <c r="G90" s="4">
        <v>180</v>
      </c>
      <c r="H90" s="12">
        <f t="shared" si="5"/>
        <v>38166.0000109375</v>
      </c>
      <c r="K90">
        <v>2004</v>
      </c>
      <c r="L90">
        <v>180</v>
      </c>
      <c r="M90" s="11">
        <v>0</v>
      </c>
      <c r="N90">
        <v>0.945</v>
      </c>
      <c r="P90" s="13">
        <f t="shared" si="7"/>
        <v>302398.57900023926</v>
      </c>
      <c r="Q90" s="14">
        <f t="shared" si="8"/>
        <v>10665517.65</v>
      </c>
      <c r="R90" s="14">
        <f t="shared" si="9"/>
        <v>302398.8800000008</v>
      </c>
      <c r="S90" s="15">
        <f t="shared" si="10"/>
        <v>-0.30099976155906916</v>
      </c>
    </row>
    <row r="91" spans="2:19" ht="19.5">
      <c r="B91" s="47"/>
      <c r="C91" s="4">
        <v>65535</v>
      </c>
      <c r="D91" s="5">
        <v>10967919</v>
      </c>
      <c r="E91" s="5">
        <v>0.91</v>
      </c>
      <c r="F91" s="2" t="s">
        <v>279</v>
      </c>
      <c r="G91" s="4">
        <v>183</v>
      </c>
      <c r="H91" s="12">
        <v>38169.50003472222</v>
      </c>
      <c r="L91"/>
      <c r="M91" s="11"/>
      <c r="P91" s="13">
        <f t="shared" si="7"/>
        <v>302402.054999792</v>
      </c>
      <c r="Q91" s="14">
        <f t="shared" si="8"/>
        <v>10967919.91</v>
      </c>
      <c r="R91" s="14">
        <f t="shared" si="9"/>
        <v>302402.2599999998</v>
      </c>
      <c r="S91" s="15">
        <f t="shared" si="10"/>
        <v>-0.20500020775943995</v>
      </c>
    </row>
    <row r="92" spans="2:19" ht="19.5">
      <c r="B92" s="47"/>
      <c r="C92" s="4">
        <v>1</v>
      </c>
      <c r="D92" s="5">
        <v>11270318</v>
      </c>
      <c r="E92" s="5">
        <v>0.51</v>
      </c>
      <c r="F92" s="2" t="s">
        <v>11</v>
      </c>
      <c r="G92" s="4">
        <v>187</v>
      </c>
      <c r="H92" s="12">
        <f t="shared" si="5"/>
        <v>38173.000023148146</v>
      </c>
      <c r="K92">
        <v>2004</v>
      </c>
      <c r="L92">
        <v>187</v>
      </c>
      <c r="M92" s="11">
        <v>2.3148148148148147E-05</v>
      </c>
      <c r="N92">
        <v>0</v>
      </c>
      <c r="P92" s="13">
        <f t="shared" si="7"/>
        <v>302398.99999976624</v>
      </c>
      <c r="Q92" s="14">
        <f t="shared" si="8"/>
        <v>11270318.51</v>
      </c>
      <c r="R92" s="14">
        <f t="shared" si="9"/>
        <v>302398.5999999996</v>
      </c>
      <c r="S92" s="15">
        <f t="shared" si="10"/>
        <v>0.3999997666105628</v>
      </c>
    </row>
    <row r="93" spans="2:19" ht="19.5">
      <c r="B93" s="47"/>
      <c r="C93" s="4">
        <v>1</v>
      </c>
      <c r="D93" s="5">
        <v>11572718</v>
      </c>
      <c r="E93" s="5">
        <v>0.15</v>
      </c>
      <c r="F93" s="2" t="s">
        <v>278</v>
      </c>
      <c r="G93" s="4">
        <v>190</v>
      </c>
      <c r="H93" s="12">
        <v>38176.50001940972</v>
      </c>
      <c r="L93"/>
      <c r="M93" s="11"/>
      <c r="P93" s="13">
        <f t="shared" si="7"/>
        <v>302399.6770002181</v>
      </c>
      <c r="Q93" s="14">
        <f t="shared" si="8"/>
        <v>11572718.15</v>
      </c>
      <c r="R93" s="14">
        <f t="shared" si="9"/>
        <v>302399.6400000006</v>
      </c>
      <c r="S93" s="15">
        <f t="shared" si="10"/>
        <v>0.037000217474997044</v>
      </c>
    </row>
    <row r="94" spans="2:19" ht="19.5">
      <c r="B94" s="47"/>
      <c r="C94" s="4">
        <v>1</v>
      </c>
      <c r="D94" s="5">
        <v>11875118</v>
      </c>
      <c r="E94" s="5">
        <v>0.1</v>
      </c>
      <c r="F94" s="2" t="s">
        <v>13</v>
      </c>
      <c r="G94" s="4">
        <v>194</v>
      </c>
      <c r="H94" s="12">
        <f t="shared" si="5"/>
        <v>38180.000019293984</v>
      </c>
      <c r="K94">
        <v>2004</v>
      </c>
      <c r="L94">
        <v>194</v>
      </c>
      <c r="M94" s="11">
        <v>1.1574074074074073E-05</v>
      </c>
      <c r="N94">
        <v>0.667</v>
      </c>
      <c r="P94" s="13">
        <f t="shared" si="7"/>
        <v>302399.99000017997</v>
      </c>
      <c r="Q94" s="14">
        <f t="shared" si="8"/>
        <v>11875118.1</v>
      </c>
      <c r="R94" s="14">
        <f t="shared" si="9"/>
        <v>302399.94999999925</v>
      </c>
      <c r="S94" s="15">
        <f t="shared" si="10"/>
        <v>0.04000018071383238</v>
      </c>
    </row>
    <row r="95" spans="2:19" ht="19.5">
      <c r="B95" s="47"/>
      <c r="C95" s="4">
        <v>65535</v>
      </c>
      <c r="D95" s="5">
        <v>12177519</v>
      </c>
      <c r="E95" s="5">
        <v>0.98</v>
      </c>
      <c r="F95" s="2" t="s">
        <v>277</v>
      </c>
      <c r="G95" s="4">
        <v>197</v>
      </c>
      <c r="H95" s="12">
        <v>38183.50003434028</v>
      </c>
      <c r="L95"/>
      <c r="M95" s="11"/>
      <c r="P95" s="13">
        <f t="shared" si="7"/>
        <v>302401.29999986384</v>
      </c>
      <c r="Q95" s="14">
        <f t="shared" si="8"/>
        <v>12177519.98</v>
      </c>
      <c r="R95" s="14">
        <f t="shared" si="9"/>
        <v>302401.8800000008</v>
      </c>
      <c r="S95" s="15">
        <f t="shared" si="10"/>
        <v>-0.5800001369789243</v>
      </c>
    </row>
    <row r="96" spans="2:19" ht="19.5">
      <c r="B96" s="47"/>
      <c r="C96" s="4">
        <v>65535</v>
      </c>
      <c r="D96" s="5">
        <v>12479917</v>
      </c>
      <c r="E96" s="5">
        <v>0.71</v>
      </c>
      <c r="F96" s="2" t="s">
        <v>12</v>
      </c>
      <c r="G96" s="4">
        <v>201</v>
      </c>
      <c r="H96" s="12">
        <f t="shared" si="5"/>
        <v>38187.00000770833</v>
      </c>
      <c r="K96">
        <v>2004</v>
      </c>
      <c r="L96">
        <v>201</v>
      </c>
      <c r="M96" s="11">
        <v>0</v>
      </c>
      <c r="N96">
        <v>0.666</v>
      </c>
      <c r="P96" s="13">
        <f t="shared" si="7"/>
        <v>302397.6989997318</v>
      </c>
      <c r="Q96" s="14">
        <f t="shared" si="8"/>
        <v>12479917.71</v>
      </c>
      <c r="R96" s="14">
        <f t="shared" si="9"/>
        <v>302397.73000000045</v>
      </c>
      <c r="S96" s="15">
        <f t="shared" si="10"/>
        <v>-0.031000268645584583</v>
      </c>
    </row>
    <row r="97" spans="2:19" ht="19.5">
      <c r="B97" s="47"/>
      <c r="C97" s="4">
        <v>1</v>
      </c>
      <c r="D97" s="5">
        <v>12782146</v>
      </c>
      <c r="E97" s="5">
        <v>0.44</v>
      </c>
      <c r="F97" s="2" t="s">
        <v>276</v>
      </c>
      <c r="G97" s="4">
        <v>204</v>
      </c>
      <c r="H97" s="12">
        <v>38190.50000581019</v>
      </c>
      <c r="L97"/>
      <c r="M97" s="11"/>
      <c r="P97" s="13">
        <f t="shared" si="7"/>
        <v>302399.8360003112</v>
      </c>
      <c r="Q97" s="14">
        <f t="shared" si="8"/>
        <v>12782146.44</v>
      </c>
      <c r="R97" s="14">
        <f t="shared" si="9"/>
        <v>302228.7299999986</v>
      </c>
      <c r="S97" s="15">
        <f t="shared" si="10"/>
        <v>171.106000312604</v>
      </c>
    </row>
    <row r="98" spans="2:19" ht="19.5">
      <c r="B98" s="47"/>
      <c r="C98" s="4">
        <v>65535</v>
      </c>
      <c r="D98" s="5">
        <v>13084718</v>
      </c>
      <c r="E98" s="5">
        <v>0.0091</v>
      </c>
      <c r="F98" s="2" t="s">
        <v>14</v>
      </c>
      <c r="G98" s="4">
        <v>208</v>
      </c>
      <c r="H98" s="12">
        <f t="shared" si="5"/>
        <v>38194.00001065972</v>
      </c>
      <c r="K98">
        <v>2004</v>
      </c>
      <c r="L98">
        <v>208</v>
      </c>
      <c r="M98" s="11">
        <v>0</v>
      </c>
      <c r="N98">
        <v>0.921</v>
      </c>
      <c r="P98" s="13">
        <f t="shared" si="7"/>
        <v>302400.4189998144</v>
      </c>
      <c r="Q98" s="14">
        <f t="shared" si="8"/>
        <v>13084718.0091</v>
      </c>
      <c r="R98" s="14">
        <f t="shared" si="9"/>
        <v>302571.56909999996</v>
      </c>
      <c r="S98" s="15">
        <f t="shared" si="10"/>
        <v>-171.15010018553585</v>
      </c>
    </row>
    <row r="99" spans="2:19" ht="19.5">
      <c r="B99" s="47"/>
      <c r="C99" s="4">
        <v>1</v>
      </c>
      <c r="D99" s="5">
        <v>13387119</v>
      </c>
      <c r="E99" s="5">
        <v>0.71</v>
      </c>
      <c r="F99" s="2" t="s">
        <v>275</v>
      </c>
      <c r="G99" s="4">
        <v>211</v>
      </c>
      <c r="H99" s="12">
        <v>38197.5000368287</v>
      </c>
      <c r="L99"/>
      <c r="M99" s="11"/>
      <c r="P99" s="13">
        <f t="shared" si="7"/>
        <v>302402.2609997308</v>
      </c>
      <c r="Q99" s="14">
        <f t="shared" si="8"/>
        <v>13387119.71</v>
      </c>
      <c r="R99" s="14">
        <f t="shared" si="9"/>
        <v>302401.70090000145</v>
      </c>
      <c r="S99" s="15">
        <f t="shared" si="10"/>
        <v>0.5600997293367982</v>
      </c>
    </row>
    <row r="100" spans="2:19" ht="19.5">
      <c r="B100" s="47"/>
      <c r="C100" s="4">
        <v>65535</v>
      </c>
      <c r="D100" s="5">
        <v>13689517</v>
      </c>
      <c r="E100" s="5">
        <v>0.85</v>
      </c>
      <c r="F100" s="2" t="s">
        <v>15</v>
      </c>
      <c r="G100" s="4">
        <v>215</v>
      </c>
      <c r="H100" s="12">
        <f t="shared" si="5"/>
        <v>38201.000008344905</v>
      </c>
      <c r="K100">
        <v>2004</v>
      </c>
      <c r="L100">
        <v>215</v>
      </c>
      <c r="M100" s="11">
        <v>0</v>
      </c>
      <c r="N100">
        <v>0.721</v>
      </c>
      <c r="P100" s="13">
        <f t="shared" si="7"/>
        <v>302397.53900009673</v>
      </c>
      <c r="Q100" s="14">
        <f t="shared" si="8"/>
        <v>13689517.85</v>
      </c>
      <c r="R100" s="14">
        <f t="shared" si="9"/>
        <v>302398.13999999873</v>
      </c>
      <c r="S100" s="15">
        <f t="shared" si="10"/>
        <v>-0.6009999020025134</v>
      </c>
    </row>
    <row r="101" spans="2:19" ht="19.5">
      <c r="B101" s="47"/>
      <c r="C101" s="4">
        <v>1</v>
      </c>
      <c r="D101" s="5">
        <v>13991919</v>
      </c>
      <c r="E101" s="5">
        <v>0.94</v>
      </c>
      <c r="F101" s="2" t="s">
        <v>274</v>
      </c>
      <c r="G101" s="4">
        <v>218</v>
      </c>
      <c r="H101" s="12">
        <v>38204.500039293984</v>
      </c>
      <c r="L101"/>
      <c r="M101" s="11"/>
      <c r="P101" s="13">
        <f t="shared" si="7"/>
        <v>302402.67400040757</v>
      </c>
      <c r="Q101" s="14">
        <f t="shared" si="8"/>
        <v>13991919.94</v>
      </c>
      <c r="R101" s="14">
        <f t="shared" si="9"/>
        <v>302402.08999999985</v>
      </c>
      <c r="S101" s="15">
        <f t="shared" si="10"/>
        <v>0.584000407718122</v>
      </c>
    </row>
    <row r="102" spans="2:19" ht="19.5">
      <c r="B102" s="47"/>
      <c r="C102" s="4">
        <v>1</v>
      </c>
      <c r="D102" s="5">
        <v>14294318</v>
      </c>
      <c r="E102" s="5">
        <v>0.16</v>
      </c>
      <c r="F102" s="2" t="s">
        <v>16</v>
      </c>
      <c r="G102" s="4">
        <v>222</v>
      </c>
      <c r="H102" s="12">
        <f t="shared" si="5"/>
        <v>38208.00001924769</v>
      </c>
      <c r="K102">
        <v>2004</v>
      </c>
      <c r="L102">
        <v>222</v>
      </c>
      <c r="M102" s="11">
        <v>1.1574074074074073E-05</v>
      </c>
      <c r="N102">
        <v>0.663</v>
      </c>
      <c r="P102" s="13">
        <f aca="true" t="shared" si="12" ref="P102:P115">(H102-H101)*24*60*60</f>
        <v>302398.2679999899</v>
      </c>
      <c r="Q102" s="14">
        <f aca="true" t="shared" si="13" ref="Q102:Q126">D102+E102</f>
        <v>14294318.16</v>
      </c>
      <c r="R102" s="14">
        <f t="shared" si="9"/>
        <v>302398.22000000067</v>
      </c>
      <c r="S102" s="15">
        <f t="shared" si="10"/>
        <v>0.04799998924136162</v>
      </c>
    </row>
    <row r="103" spans="2:19" ht="19.5">
      <c r="B103" s="47"/>
      <c r="C103" s="4">
        <v>1</v>
      </c>
      <c r="D103" s="5">
        <v>14596720</v>
      </c>
      <c r="E103" s="5">
        <v>0.047</v>
      </c>
      <c r="F103" s="2" t="s">
        <v>273</v>
      </c>
      <c r="G103" s="4">
        <v>225</v>
      </c>
      <c r="H103" s="12">
        <v>38211.50004027778</v>
      </c>
      <c r="L103"/>
      <c r="M103" s="11"/>
      <c r="P103" s="13">
        <f t="shared" si="12"/>
        <v>302401.81700005196</v>
      </c>
      <c r="Q103" s="14">
        <f t="shared" si="13"/>
        <v>14596720.047</v>
      </c>
      <c r="R103" s="14">
        <f aca="true" t="shared" si="14" ref="R103:R115">Q103-Q102</f>
        <v>302401.8870000001</v>
      </c>
      <c r="S103" s="15">
        <f aca="true" t="shared" si="15" ref="S103:S126">P103-R103</f>
        <v>-0.06999994814395905</v>
      </c>
    </row>
    <row r="104" spans="2:19" ht="19.5">
      <c r="B104" s="47"/>
      <c r="C104" s="4">
        <v>65535</v>
      </c>
      <c r="D104" s="5">
        <v>14899118</v>
      </c>
      <c r="E104" s="5">
        <v>0.036</v>
      </c>
      <c r="F104" s="2" t="s">
        <v>17</v>
      </c>
      <c r="G104" s="4">
        <v>229</v>
      </c>
      <c r="H104" s="12">
        <f t="shared" si="5"/>
        <v>38215.00001038195</v>
      </c>
      <c r="K104">
        <v>2004</v>
      </c>
      <c r="L104">
        <v>229</v>
      </c>
      <c r="M104" s="11">
        <v>0</v>
      </c>
      <c r="N104">
        <v>0.897</v>
      </c>
      <c r="P104" s="13">
        <f t="shared" si="12"/>
        <v>302397.41700002924</v>
      </c>
      <c r="Q104" s="14">
        <f t="shared" si="13"/>
        <v>14899118.036</v>
      </c>
      <c r="R104" s="14">
        <f t="shared" si="14"/>
        <v>302397.98900000006</v>
      </c>
      <c r="S104" s="15">
        <f t="shared" si="15"/>
        <v>-0.5719999708235264</v>
      </c>
    </row>
    <row r="105" spans="2:19" ht="19.5">
      <c r="B105" s="47"/>
      <c r="C105" s="4">
        <v>1</v>
      </c>
      <c r="D105" s="5">
        <v>15201517</v>
      </c>
      <c r="E105" s="5">
        <v>0.85</v>
      </c>
      <c r="F105" s="2" t="s">
        <v>272</v>
      </c>
      <c r="G105" s="4">
        <v>232</v>
      </c>
      <c r="H105" s="12">
        <v>38218.500015011574</v>
      </c>
      <c r="L105"/>
      <c r="M105" s="11"/>
      <c r="P105" s="13">
        <f t="shared" si="12"/>
        <v>302400.3999997163</v>
      </c>
      <c r="Q105" s="14">
        <f t="shared" si="13"/>
        <v>15201517.85</v>
      </c>
      <c r="R105" s="14">
        <f t="shared" si="14"/>
        <v>302399.8139999993</v>
      </c>
      <c r="S105" s="15">
        <f t="shared" si="15"/>
        <v>0.5859997170045972</v>
      </c>
    </row>
    <row r="106" spans="2:19" ht="19.5">
      <c r="B106" s="47"/>
      <c r="C106" s="4">
        <v>65535</v>
      </c>
      <c r="D106" s="2">
        <v>15503917</v>
      </c>
      <c r="E106" s="2">
        <v>0.74</v>
      </c>
      <c r="F106" s="2" t="s">
        <v>18</v>
      </c>
      <c r="G106" s="4">
        <v>236</v>
      </c>
      <c r="H106" s="12">
        <f t="shared" si="5"/>
        <v>38222.00000530093</v>
      </c>
      <c r="K106">
        <v>2004</v>
      </c>
      <c r="L106">
        <v>236</v>
      </c>
      <c r="M106" s="11">
        <v>0</v>
      </c>
      <c r="N106">
        <v>0.458</v>
      </c>
      <c r="P106" s="13">
        <f t="shared" si="12"/>
        <v>302399.16100020055</v>
      </c>
      <c r="Q106" s="14">
        <f t="shared" si="13"/>
        <v>15503917.74</v>
      </c>
      <c r="R106" s="14">
        <f t="shared" si="14"/>
        <v>302399.8900000006</v>
      </c>
      <c r="S106" s="15">
        <f t="shared" si="15"/>
        <v>-0.7289998000487685</v>
      </c>
    </row>
    <row r="107" spans="2:19" ht="19.5">
      <c r="B107" s="47"/>
      <c r="C107" s="4">
        <v>65535</v>
      </c>
      <c r="D107" s="2">
        <v>15806320</v>
      </c>
      <c r="E107" s="2">
        <v>0.46</v>
      </c>
      <c r="F107" s="2" t="s">
        <v>271</v>
      </c>
      <c r="G107" s="4">
        <v>239</v>
      </c>
      <c r="H107" s="12">
        <v>38225.5000365625</v>
      </c>
      <c r="L107"/>
      <c r="M107" s="11"/>
      <c r="P107" s="13">
        <f t="shared" si="12"/>
        <v>302402.7009999845</v>
      </c>
      <c r="Q107" s="14">
        <f t="shared" si="13"/>
        <v>15806320.46</v>
      </c>
      <c r="R107" s="14">
        <f t="shared" si="14"/>
        <v>302402.72000000067</v>
      </c>
      <c r="S107" s="15">
        <f t="shared" si="15"/>
        <v>-0.019000016152858734</v>
      </c>
    </row>
    <row r="108" spans="2:19" ht="19.5">
      <c r="B108" s="47"/>
      <c r="C108" s="4">
        <v>1</v>
      </c>
      <c r="D108" s="2">
        <v>16108717</v>
      </c>
      <c r="E108" s="2">
        <v>0.41</v>
      </c>
      <c r="F108" s="2" t="s">
        <v>19</v>
      </c>
      <c r="G108" s="4">
        <v>243</v>
      </c>
      <c r="H108" s="12">
        <f t="shared" si="5"/>
        <v>38229.00000908565</v>
      </c>
      <c r="K108">
        <v>2004</v>
      </c>
      <c r="L108">
        <v>243</v>
      </c>
      <c r="M108" s="11">
        <v>0</v>
      </c>
      <c r="N108">
        <v>0.785</v>
      </c>
      <c r="P108" s="13">
        <f t="shared" si="12"/>
        <v>302397.62599985115</v>
      </c>
      <c r="Q108" s="14">
        <f t="shared" si="13"/>
        <v>16108717.41</v>
      </c>
      <c r="R108" s="14">
        <f t="shared" si="14"/>
        <v>302396.94999999925</v>
      </c>
      <c r="S108" s="15">
        <f t="shared" si="15"/>
        <v>0.6759998518973589</v>
      </c>
    </row>
    <row r="109" spans="2:19" ht="19.5">
      <c r="B109" s="47"/>
      <c r="C109" s="4">
        <v>1</v>
      </c>
      <c r="D109" s="2">
        <v>16411118</v>
      </c>
      <c r="E109" s="2">
        <v>0.42</v>
      </c>
      <c r="F109" s="2" t="s">
        <v>270</v>
      </c>
      <c r="G109" s="4">
        <v>246</v>
      </c>
      <c r="H109" s="12">
        <v>38232.500020625</v>
      </c>
      <c r="L109"/>
      <c r="M109" s="11"/>
      <c r="P109" s="13">
        <f t="shared" si="12"/>
        <v>302400.996999722</v>
      </c>
      <c r="Q109" s="14">
        <f t="shared" si="13"/>
        <v>16411118.42</v>
      </c>
      <c r="R109" s="14">
        <f t="shared" si="14"/>
        <v>302401.0099999998</v>
      </c>
      <c r="S109" s="15">
        <f t="shared" si="15"/>
        <v>-0.013000277802348137</v>
      </c>
    </row>
    <row r="110" spans="2:19" ht="19.5">
      <c r="B110" s="47"/>
      <c r="C110" s="4">
        <v>1</v>
      </c>
      <c r="D110" s="2">
        <v>16713518</v>
      </c>
      <c r="E110" s="2">
        <v>0.85</v>
      </c>
      <c r="F110" s="2" t="s">
        <v>20</v>
      </c>
      <c r="G110" s="4">
        <v>250</v>
      </c>
      <c r="H110" s="12">
        <f t="shared" si="5"/>
        <v>38236.00002637731</v>
      </c>
      <c r="K110">
        <v>2004</v>
      </c>
      <c r="L110">
        <v>250</v>
      </c>
      <c r="M110" s="11">
        <v>2.3148148148148147E-05</v>
      </c>
      <c r="N110">
        <v>0.279</v>
      </c>
      <c r="P110" s="13">
        <f t="shared" si="12"/>
        <v>302400.4969999194</v>
      </c>
      <c r="Q110" s="14">
        <f t="shared" si="13"/>
        <v>16713518.85</v>
      </c>
      <c r="R110" s="14">
        <f t="shared" si="14"/>
        <v>302400.4299999997</v>
      </c>
      <c r="S110" s="15">
        <f t="shared" si="15"/>
        <v>0.06699991971254349</v>
      </c>
    </row>
    <row r="111" spans="2:19" ht="19.5">
      <c r="B111" s="47"/>
      <c r="C111" s="4">
        <v>1</v>
      </c>
      <c r="D111" s="2">
        <v>17015920</v>
      </c>
      <c r="E111" s="2">
        <v>0.58</v>
      </c>
      <c r="F111" s="2" t="s">
        <v>269</v>
      </c>
      <c r="G111" s="4">
        <v>253</v>
      </c>
      <c r="H111" s="12">
        <v>38239.500041921296</v>
      </c>
      <c r="L111"/>
      <c r="M111" s="11"/>
      <c r="P111" s="13">
        <f t="shared" si="12"/>
        <v>302401.3430002844</v>
      </c>
      <c r="Q111" s="14">
        <f t="shared" si="13"/>
        <v>17015920.58</v>
      </c>
      <c r="R111" s="14">
        <f t="shared" si="14"/>
        <v>302401.7299999986</v>
      </c>
      <c r="S111" s="15">
        <f t="shared" si="15"/>
        <v>-0.3869997141882777</v>
      </c>
    </row>
    <row r="112" spans="2:19" ht="19.5">
      <c r="B112" s="47"/>
      <c r="C112" s="4">
        <v>1</v>
      </c>
      <c r="D112" s="2">
        <v>17318319</v>
      </c>
      <c r="E112" s="2">
        <v>0.33</v>
      </c>
      <c r="F112" s="2" t="s">
        <v>21</v>
      </c>
      <c r="G112" s="4">
        <v>257</v>
      </c>
      <c r="H112" s="12">
        <f t="shared" si="5"/>
        <v>38243.00003137731</v>
      </c>
      <c r="K112">
        <v>2004</v>
      </c>
      <c r="L112">
        <v>257</v>
      </c>
      <c r="M112" s="11">
        <v>2.3148148148148147E-05</v>
      </c>
      <c r="N112">
        <v>0.711</v>
      </c>
      <c r="P112" s="13">
        <f t="shared" si="12"/>
        <v>302399.08899986185</v>
      </c>
      <c r="Q112" s="14">
        <f t="shared" si="13"/>
        <v>17318319.33</v>
      </c>
      <c r="R112" s="14">
        <f t="shared" si="14"/>
        <v>302398.75</v>
      </c>
      <c r="S112" s="15">
        <f t="shared" si="15"/>
        <v>0.33899986185133457</v>
      </c>
    </row>
    <row r="113" spans="2:19" ht="19.5">
      <c r="B113" s="47"/>
      <c r="C113" s="4">
        <v>1</v>
      </c>
      <c r="D113" s="2">
        <v>17620720</v>
      </c>
      <c r="E113" s="2">
        <v>0.79</v>
      </c>
      <c r="F113" s="2" t="s">
        <v>268</v>
      </c>
      <c r="G113" s="4">
        <v>260</v>
      </c>
      <c r="H113" s="12">
        <v>38246.50004501158</v>
      </c>
      <c r="L113"/>
      <c r="M113" s="11"/>
      <c r="P113" s="13">
        <f t="shared" si="12"/>
        <v>302401.178000425</v>
      </c>
      <c r="Q113" s="14">
        <f t="shared" si="13"/>
        <v>17620720.79</v>
      </c>
      <c r="R113" s="14">
        <f t="shared" si="14"/>
        <v>302401.4600000009</v>
      </c>
      <c r="S113" s="15">
        <f t="shared" si="15"/>
        <v>-0.28199957590550184</v>
      </c>
    </row>
    <row r="114" spans="2:19" ht="19.5">
      <c r="B114" s="47"/>
      <c r="C114" s="4">
        <v>65535</v>
      </c>
      <c r="D114" s="2">
        <v>17923117</v>
      </c>
      <c r="E114" s="2">
        <v>0.51</v>
      </c>
      <c r="F114" s="2" t="s">
        <v>22</v>
      </c>
      <c r="G114" s="4">
        <v>264</v>
      </c>
      <c r="H114" s="12">
        <f t="shared" si="5"/>
        <v>38250.0000000463</v>
      </c>
      <c r="K114">
        <v>2004</v>
      </c>
      <c r="L114">
        <v>264</v>
      </c>
      <c r="M114" s="11">
        <v>0</v>
      </c>
      <c r="N114">
        <v>0.004</v>
      </c>
      <c r="P114" s="13">
        <f t="shared" si="12"/>
        <v>302396.1149998242</v>
      </c>
      <c r="Q114" s="14">
        <f t="shared" si="13"/>
        <v>17923117.51</v>
      </c>
      <c r="R114" s="14">
        <f t="shared" si="14"/>
        <v>302396.72000000253</v>
      </c>
      <c r="S114" s="15">
        <f t="shared" si="15"/>
        <v>-0.6050001783296466</v>
      </c>
    </row>
    <row r="115" spans="2:19" ht="19.5">
      <c r="B115" s="47"/>
      <c r="C115" s="4">
        <v>1</v>
      </c>
      <c r="D115" s="2">
        <v>18225519</v>
      </c>
      <c r="E115" s="2">
        <v>0.95</v>
      </c>
      <c r="F115" s="2" t="s">
        <v>267</v>
      </c>
      <c r="G115" s="4">
        <v>267</v>
      </c>
      <c r="H115" s="12">
        <v>38253.50003884259</v>
      </c>
      <c r="L115"/>
      <c r="M115" s="11"/>
      <c r="P115" s="13">
        <f t="shared" si="12"/>
        <v>302403.3519997727</v>
      </c>
      <c r="Q115" s="14">
        <f t="shared" si="13"/>
        <v>18225519.95</v>
      </c>
      <c r="R115" s="14">
        <f t="shared" si="14"/>
        <v>302402.4399999976</v>
      </c>
      <c r="S115" s="15">
        <f t="shared" si="15"/>
        <v>0.9119997750967741</v>
      </c>
    </row>
    <row r="116" spans="2:19" ht="19.5">
      <c r="B116" s="47"/>
      <c r="C116" s="4">
        <v>65535</v>
      </c>
      <c r="D116" s="2">
        <v>18527917</v>
      </c>
      <c r="E116" s="2">
        <v>0.96</v>
      </c>
      <c r="F116" s="2" t="s">
        <v>23</v>
      </c>
      <c r="G116" s="4">
        <v>271</v>
      </c>
      <c r="H116" s="12">
        <f t="shared" si="5"/>
        <v>38257.000004884256</v>
      </c>
      <c r="K116">
        <v>2004</v>
      </c>
      <c r="L116">
        <v>271</v>
      </c>
      <c r="M116" s="11">
        <v>0</v>
      </c>
      <c r="N116">
        <v>0.422</v>
      </c>
      <c r="P116" s="13">
        <f aca="true" t="shared" si="16" ref="P116:P144">(H116-H115)*24*60*60</f>
        <v>302397.0659998711</v>
      </c>
      <c r="Q116" s="14">
        <f t="shared" si="13"/>
        <v>18527917.96</v>
      </c>
      <c r="R116" s="14">
        <f aca="true" t="shared" si="17" ref="R116:R144">Q116-Q115</f>
        <v>302398.01000000164</v>
      </c>
      <c r="S116" s="15">
        <f t="shared" si="15"/>
        <v>-0.9440001305192709</v>
      </c>
    </row>
    <row r="117" spans="2:19" ht="19.5">
      <c r="B117" s="47"/>
      <c r="C117" s="4">
        <v>65535</v>
      </c>
      <c r="D117" s="2">
        <v>18830320</v>
      </c>
      <c r="E117" s="2">
        <v>0.75</v>
      </c>
      <c r="F117" s="2" t="s">
        <v>266</v>
      </c>
      <c r="G117" s="4">
        <v>274</v>
      </c>
      <c r="H117" s="12">
        <v>38260.500036909725</v>
      </c>
      <c r="L117"/>
      <c r="M117" s="11"/>
      <c r="P117" s="13">
        <f t="shared" si="16"/>
        <v>302402.7670005569</v>
      </c>
      <c r="Q117" s="14">
        <f t="shared" si="13"/>
        <v>18830320.75</v>
      </c>
      <c r="R117" s="14">
        <f t="shared" si="17"/>
        <v>302402.7899999991</v>
      </c>
      <c r="S117" s="15">
        <f t="shared" si="15"/>
        <v>-0.02299944218248129</v>
      </c>
    </row>
    <row r="118" spans="2:19" ht="19.5">
      <c r="B118" s="47"/>
      <c r="C118" s="4">
        <v>65535</v>
      </c>
      <c r="D118" s="2">
        <v>19132720</v>
      </c>
      <c r="E118" s="2">
        <v>0.79</v>
      </c>
      <c r="F118" s="2" t="s">
        <v>25</v>
      </c>
      <c r="G118" s="4">
        <v>278</v>
      </c>
      <c r="H118" s="12">
        <f t="shared" si="5"/>
        <v>38264.00003703704</v>
      </c>
      <c r="K118">
        <v>2004</v>
      </c>
      <c r="L118">
        <v>278</v>
      </c>
      <c r="M118" s="11">
        <v>3.472222222222222E-05</v>
      </c>
      <c r="N118">
        <v>0.2</v>
      </c>
      <c r="P118" s="13">
        <f t="shared" si="16"/>
        <v>302400.0109999906</v>
      </c>
      <c r="Q118" s="14">
        <f t="shared" si="13"/>
        <v>19132720.79</v>
      </c>
      <c r="R118" s="14">
        <f t="shared" si="17"/>
        <v>302400.0399999991</v>
      </c>
      <c r="S118" s="15">
        <f t="shared" si="15"/>
        <v>-0.02900000847876072</v>
      </c>
    </row>
    <row r="119" spans="2:19" ht="19.5">
      <c r="B119" s="47"/>
      <c r="C119" s="4">
        <v>1</v>
      </c>
      <c r="D119" s="2">
        <v>19435117</v>
      </c>
      <c r="E119" s="2">
        <v>0.61</v>
      </c>
      <c r="F119" s="2" t="s">
        <v>265</v>
      </c>
      <c r="G119" s="4">
        <v>281</v>
      </c>
      <c r="H119" s="12">
        <v>38267.50001030092</v>
      </c>
      <c r="L119"/>
      <c r="M119" s="11"/>
      <c r="P119" s="13">
        <f t="shared" si="16"/>
        <v>302397.6899994537</v>
      </c>
      <c r="Q119" s="14">
        <f t="shared" si="13"/>
        <v>19435117.61</v>
      </c>
      <c r="R119" s="14">
        <f t="shared" si="17"/>
        <v>302396.8200000003</v>
      </c>
      <c r="S119" s="15">
        <f t="shared" si="15"/>
        <v>0.8699994534254074</v>
      </c>
    </row>
    <row r="120" spans="2:19" ht="19.5">
      <c r="B120" s="47"/>
      <c r="C120" s="4">
        <v>65535</v>
      </c>
      <c r="D120" s="2">
        <v>19737520</v>
      </c>
      <c r="E120" s="2">
        <v>0.13</v>
      </c>
      <c r="F120" s="2" t="s">
        <v>27</v>
      </c>
      <c r="G120" s="4">
        <v>285</v>
      </c>
      <c r="H120" s="12">
        <f t="shared" si="5"/>
        <v>38271.000028807866</v>
      </c>
      <c r="K120">
        <v>2004</v>
      </c>
      <c r="L120">
        <v>285</v>
      </c>
      <c r="M120" s="11">
        <v>2.3148148148148147E-05</v>
      </c>
      <c r="N120">
        <v>0.489</v>
      </c>
      <c r="P120" s="13">
        <f t="shared" si="16"/>
        <v>302401.59899995197</v>
      </c>
      <c r="Q120" s="14">
        <f t="shared" si="13"/>
        <v>19737520.13</v>
      </c>
      <c r="R120" s="14">
        <f t="shared" si="17"/>
        <v>302402.51999999955</v>
      </c>
      <c r="S120" s="15">
        <f t="shared" si="15"/>
        <v>-0.9210000475868583</v>
      </c>
    </row>
    <row r="121" spans="2:19" ht="19.5">
      <c r="B121" s="47"/>
      <c r="C121" s="4">
        <v>65535</v>
      </c>
      <c r="D121" s="2">
        <v>20039921</v>
      </c>
      <c r="E121" s="2">
        <v>0.086</v>
      </c>
      <c r="F121" s="2" t="s">
        <v>264</v>
      </c>
      <c r="G121" s="4">
        <v>288</v>
      </c>
      <c r="H121" s="12">
        <v>38274.50003957176</v>
      </c>
      <c r="L121"/>
      <c r="M121" s="11"/>
      <c r="P121" s="13">
        <f t="shared" si="16"/>
        <v>302400.93000023626</v>
      </c>
      <c r="Q121" s="14">
        <f t="shared" si="13"/>
        <v>20039921.086</v>
      </c>
      <c r="R121" s="14">
        <f t="shared" si="17"/>
        <v>302400.95600000024</v>
      </c>
      <c r="S121" s="15">
        <f t="shared" si="15"/>
        <v>-0.02599976398050785</v>
      </c>
    </row>
    <row r="122" spans="2:19" ht="19.5">
      <c r="B122" s="47"/>
      <c r="C122" s="4">
        <v>1</v>
      </c>
      <c r="D122" s="2">
        <v>20342317</v>
      </c>
      <c r="E122" s="2">
        <v>0.84</v>
      </c>
      <c r="F122" s="2" t="s">
        <v>26</v>
      </c>
      <c r="G122" s="4">
        <v>292</v>
      </c>
      <c r="H122" s="12">
        <f t="shared" si="5"/>
        <v>38278.00000976852</v>
      </c>
      <c r="K122">
        <v>2004</v>
      </c>
      <c r="L122">
        <v>292</v>
      </c>
      <c r="M122" s="11">
        <v>0</v>
      </c>
      <c r="N122">
        <v>0.844</v>
      </c>
      <c r="P122" s="13">
        <f t="shared" si="16"/>
        <v>302397.4250001367</v>
      </c>
      <c r="Q122" s="14">
        <f t="shared" si="13"/>
        <v>20342317.84</v>
      </c>
      <c r="R122" s="14">
        <f t="shared" si="17"/>
        <v>302396.75400000066</v>
      </c>
      <c r="S122" s="15">
        <f t="shared" si="15"/>
        <v>0.6710001360625029</v>
      </c>
    </row>
    <row r="123" spans="2:19" ht="19.5">
      <c r="B123" s="47"/>
      <c r="C123" s="4">
        <v>1</v>
      </c>
      <c r="D123" s="2">
        <v>20644718</v>
      </c>
      <c r="E123" s="2">
        <v>0.7</v>
      </c>
      <c r="F123" s="2" t="s">
        <v>263</v>
      </c>
      <c r="G123" s="4">
        <v>295</v>
      </c>
      <c r="H123" s="12">
        <v>38281.50002061343</v>
      </c>
      <c r="L123"/>
      <c r="M123" s="11"/>
      <c r="P123" s="13">
        <f t="shared" si="16"/>
        <v>302400.93700017314</v>
      </c>
      <c r="Q123" s="14">
        <f t="shared" si="13"/>
        <v>20644718.7</v>
      </c>
      <c r="R123" s="14">
        <f t="shared" si="17"/>
        <v>302400.8599999994</v>
      </c>
      <c r="S123" s="15">
        <f t="shared" si="15"/>
        <v>0.07700017374008894</v>
      </c>
    </row>
    <row r="124" spans="2:19" ht="19.5">
      <c r="B124" s="47"/>
      <c r="C124" s="4">
        <v>1</v>
      </c>
      <c r="D124" s="2">
        <v>20947118</v>
      </c>
      <c r="E124" s="2">
        <v>0.74</v>
      </c>
      <c r="F124" s="2" t="s">
        <v>24</v>
      </c>
      <c r="G124" s="4">
        <v>299</v>
      </c>
      <c r="H124" s="12">
        <f t="shared" si="5"/>
        <v>38285.00002319444</v>
      </c>
      <c r="K124">
        <v>2004</v>
      </c>
      <c r="L124">
        <v>299</v>
      </c>
      <c r="M124" s="11">
        <v>2.3148148148148147E-05</v>
      </c>
      <c r="N124">
        <v>0.004</v>
      </c>
      <c r="P124" s="13">
        <f t="shared" si="16"/>
        <v>302400.2229996957</v>
      </c>
      <c r="Q124" s="14">
        <f t="shared" si="13"/>
        <v>20947118.74</v>
      </c>
      <c r="R124" s="14">
        <f t="shared" si="17"/>
        <v>302400.0399999991</v>
      </c>
      <c r="S124" s="15">
        <f t="shared" si="15"/>
        <v>0.18299969658255577</v>
      </c>
    </row>
    <row r="125" spans="2:19" ht="19.5">
      <c r="B125" s="47"/>
      <c r="C125" s="4">
        <v>65535</v>
      </c>
      <c r="D125" s="2">
        <v>21249520</v>
      </c>
      <c r="E125" s="2">
        <v>0.64</v>
      </c>
      <c r="F125" s="2" t="s">
        <v>262</v>
      </c>
      <c r="G125" s="4">
        <v>302</v>
      </c>
      <c r="H125" s="12">
        <v>38288.50003319445</v>
      </c>
      <c r="L125"/>
      <c r="M125" s="11"/>
      <c r="P125" s="13">
        <f t="shared" si="16"/>
        <v>302400.8640002925</v>
      </c>
      <c r="Q125" s="14">
        <f t="shared" si="13"/>
        <v>21249520.64</v>
      </c>
      <c r="R125" s="14">
        <f t="shared" si="17"/>
        <v>302401.90000000224</v>
      </c>
      <c r="S125" s="15">
        <f t="shared" si="15"/>
        <v>-1.035999709740281</v>
      </c>
    </row>
    <row r="126" spans="2:19" ht="19.5">
      <c r="B126" s="47"/>
      <c r="C126" s="4">
        <v>1</v>
      </c>
      <c r="D126" s="2">
        <v>21551919</v>
      </c>
      <c r="E126" s="2">
        <v>0.76</v>
      </c>
      <c r="F126" s="2" t="s">
        <v>28</v>
      </c>
      <c r="G126" s="4">
        <v>306</v>
      </c>
      <c r="H126" s="12">
        <f t="shared" si="5"/>
        <v>38292.00002987268</v>
      </c>
      <c r="K126">
        <v>2004</v>
      </c>
      <c r="L126">
        <v>306</v>
      </c>
      <c r="M126" s="11">
        <v>2.3148148148148147E-05</v>
      </c>
      <c r="N126">
        <v>0.581</v>
      </c>
      <c r="P126" s="13">
        <f t="shared" si="16"/>
        <v>302399.71299944445</v>
      </c>
      <c r="Q126" s="14">
        <f t="shared" si="13"/>
        <v>21551919.76</v>
      </c>
      <c r="R126" s="14">
        <f t="shared" si="17"/>
        <v>302399.12000000104</v>
      </c>
      <c r="S126" s="15">
        <f t="shared" si="15"/>
        <v>0.5929994434118271</v>
      </c>
    </row>
    <row r="127" spans="2:19" ht="19.5">
      <c r="B127" s="47"/>
      <c r="C127" s="4">
        <v>1</v>
      </c>
      <c r="D127" s="2">
        <v>21854318</v>
      </c>
      <c r="E127" s="2">
        <v>0.37</v>
      </c>
      <c r="F127" s="2" t="s">
        <v>261</v>
      </c>
      <c r="G127" s="4">
        <v>309</v>
      </c>
      <c r="H127" s="12">
        <v>38295.500015011574</v>
      </c>
      <c r="L127"/>
      <c r="M127" s="11"/>
      <c r="P127" s="13">
        <f t="shared" si="16"/>
        <v>302398.7160003511</v>
      </c>
      <c r="Q127" s="14">
        <f aca="true" t="shared" si="18" ref="Q127:Q144">D127+E127</f>
        <v>21854318.37</v>
      </c>
      <c r="R127" s="14">
        <f t="shared" si="17"/>
        <v>302398.6099999994</v>
      </c>
      <c r="S127" s="15">
        <f aca="true" t="shared" si="19" ref="S127:S144">P127-R127</f>
        <v>0.10600035171955824</v>
      </c>
    </row>
    <row r="128" spans="2:19" ht="19.5">
      <c r="B128" s="47"/>
      <c r="C128" s="4">
        <v>1</v>
      </c>
      <c r="D128" s="2">
        <v>22156719</v>
      </c>
      <c r="E128" s="2">
        <v>0.07</v>
      </c>
      <c r="F128" s="2" t="s">
        <v>29</v>
      </c>
      <c r="G128" s="4">
        <v>313</v>
      </c>
      <c r="H128" s="12">
        <f t="shared" si="5"/>
        <v>38299.00002550926</v>
      </c>
      <c r="K128">
        <v>2004</v>
      </c>
      <c r="L128">
        <v>313</v>
      </c>
      <c r="M128" s="11">
        <v>2.3148148148148147E-05</v>
      </c>
      <c r="N128">
        <v>0.204</v>
      </c>
      <c r="P128" s="13">
        <f t="shared" si="16"/>
        <v>302400.9070000844</v>
      </c>
      <c r="Q128" s="14">
        <f t="shared" si="18"/>
        <v>22156719.07</v>
      </c>
      <c r="R128" s="14">
        <f t="shared" si="17"/>
        <v>302400.69999999925</v>
      </c>
      <c r="S128" s="15">
        <f t="shared" si="19"/>
        <v>0.20700008515268564</v>
      </c>
    </row>
    <row r="129" spans="2:19" ht="19.5">
      <c r="B129" s="47"/>
      <c r="C129" s="4">
        <v>65535</v>
      </c>
      <c r="D129" s="2">
        <v>22459118</v>
      </c>
      <c r="E129" s="2">
        <v>0.21</v>
      </c>
      <c r="F129" s="2" t="s">
        <v>260</v>
      </c>
      <c r="G129" s="4">
        <v>316</v>
      </c>
      <c r="H129" s="12">
        <v>38302.5000037037</v>
      </c>
      <c r="L129"/>
      <c r="M129" s="11"/>
      <c r="P129" s="13">
        <f t="shared" si="16"/>
        <v>302398.1159998337</v>
      </c>
      <c r="Q129" s="14">
        <f t="shared" si="18"/>
        <v>22459118.21</v>
      </c>
      <c r="R129" s="14">
        <f t="shared" si="17"/>
        <v>302399.1400000006</v>
      </c>
      <c r="S129" s="15">
        <f t="shared" si="19"/>
        <v>-1.0240001669153571</v>
      </c>
    </row>
    <row r="130" spans="2:19" ht="19.5">
      <c r="B130" s="47"/>
      <c r="C130" s="4">
        <v>65535</v>
      </c>
      <c r="D130" s="2">
        <v>22761519</v>
      </c>
      <c r="E130" s="2">
        <v>0.15</v>
      </c>
      <c r="F130" s="2" t="s">
        <v>31</v>
      </c>
      <c r="G130" s="4">
        <v>320</v>
      </c>
      <c r="H130" s="12">
        <f t="shared" si="5"/>
        <v>38306.00001429398</v>
      </c>
      <c r="K130">
        <v>2004</v>
      </c>
      <c r="L130">
        <v>320</v>
      </c>
      <c r="M130" s="11">
        <v>1.1574074074074073E-05</v>
      </c>
      <c r="N130">
        <v>0.235</v>
      </c>
      <c r="P130" s="13">
        <f t="shared" si="16"/>
        <v>302400.9150001919</v>
      </c>
      <c r="Q130" s="14">
        <f t="shared" si="18"/>
        <v>22761519.15</v>
      </c>
      <c r="R130" s="14">
        <f t="shared" si="17"/>
        <v>302400.9399999976</v>
      </c>
      <c r="S130" s="15">
        <f t="shared" si="19"/>
        <v>-0.024999805726110935</v>
      </c>
    </row>
    <row r="131" spans="2:19" ht="19.5">
      <c r="B131" s="47"/>
      <c r="C131" s="4">
        <v>65535</v>
      </c>
      <c r="D131" s="2">
        <v>23063920</v>
      </c>
      <c r="E131" s="2">
        <v>0.71</v>
      </c>
      <c r="F131" s="2" t="s">
        <v>259</v>
      </c>
      <c r="G131" s="4">
        <v>323</v>
      </c>
      <c r="H131" s="12">
        <v>38309.500032268515</v>
      </c>
      <c r="L131"/>
      <c r="M131" s="11"/>
      <c r="P131" s="13">
        <f t="shared" si="16"/>
        <v>302401.55299964827</v>
      </c>
      <c r="Q131" s="14">
        <f t="shared" si="18"/>
        <v>23063920.71</v>
      </c>
      <c r="R131" s="14">
        <f t="shared" si="17"/>
        <v>302401.5600000024</v>
      </c>
      <c r="S131" s="15">
        <f t="shared" si="19"/>
        <v>-0.007000354118645191</v>
      </c>
    </row>
    <row r="132" spans="2:19" ht="19.5">
      <c r="B132" s="47"/>
      <c r="C132" s="4">
        <v>65535</v>
      </c>
      <c r="D132" s="2">
        <v>23366321</v>
      </c>
      <c r="E132" s="2">
        <v>0.41</v>
      </c>
      <c r="F132" s="2" t="s">
        <v>30</v>
      </c>
      <c r="G132" s="4">
        <v>327</v>
      </c>
      <c r="H132" s="12">
        <f t="shared" si="5"/>
        <v>38313.00003996528</v>
      </c>
      <c r="K132">
        <v>2004</v>
      </c>
      <c r="L132">
        <v>327</v>
      </c>
      <c r="M132" s="11">
        <v>3.472222222222222E-05</v>
      </c>
      <c r="N132">
        <v>0.453</v>
      </c>
      <c r="P132" s="13">
        <f t="shared" si="16"/>
        <v>302400.6650002906</v>
      </c>
      <c r="Q132" s="14">
        <f t="shared" si="18"/>
        <v>23366321.41</v>
      </c>
      <c r="R132" s="14">
        <f t="shared" si="17"/>
        <v>302400.69999999925</v>
      </c>
      <c r="S132" s="15">
        <f t="shared" si="19"/>
        <v>-0.03499970864504576</v>
      </c>
    </row>
    <row r="133" spans="2:19" ht="19.5">
      <c r="B133" s="47"/>
      <c r="C133" s="4">
        <v>65535</v>
      </c>
      <c r="D133" s="2">
        <v>23668720</v>
      </c>
      <c r="E133" s="2">
        <v>0.77</v>
      </c>
      <c r="F133" s="2" t="s">
        <v>258</v>
      </c>
      <c r="G133" s="4">
        <v>330</v>
      </c>
      <c r="H133" s="12">
        <v>38316.50003234954</v>
      </c>
      <c r="L133"/>
      <c r="M133" s="11"/>
      <c r="P133" s="13">
        <f t="shared" si="16"/>
        <v>302399.3420002749</v>
      </c>
      <c r="Q133" s="14">
        <f t="shared" si="18"/>
        <v>23668720.77</v>
      </c>
      <c r="R133" s="14">
        <f t="shared" si="17"/>
        <v>302399.3599999994</v>
      </c>
      <c r="S133" s="15">
        <f t="shared" si="19"/>
        <v>-0.017999724484980106</v>
      </c>
    </row>
    <row r="134" spans="2:19" ht="19.5">
      <c r="B134" s="47"/>
      <c r="C134" s="4">
        <v>65535</v>
      </c>
      <c r="D134" s="2">
        <v>23971118</v>
      </c>
      <c r="E134" s="2">
        <v>0.45</v>
      </c>
      <c r="F134" s="2" t="s">
        <v>32</v>
      </c>
      <c r="G134" s="4">
        <v>334</v>
      </c>
      <c r="H134" s="12">
        <f t="shared" si="5"/>
        <v>38320.00000516204</v>
      </c>
      <c r="K134">
        <v>2004</v>
      </c>
      <c r="L134">
        <v>334</v>
      </c>
      <c r="M134" s="11">
        <v>0</v>
      </c>
      <c r="N134">
        <v>0.446</v>
      </c>
      <c r="P134" s="13">
        <f t="shared" si="16"/>
        <v>302397.65099971555</v>
      </c>
      <c r="Q134" s="14">
        <f t="shared" si="18"/>
        <v>23971118.45</v>
      </c>
      <c r="R134" s="14">
        <f t="shared" si="17"/>
        <v>302397.6799999997</v>
      </c>
      <c r="S134" s="15">
        <f t="shared" si="19"/>
        <v>-0.029000284150242805</v>
      </c>
    </row>
    <row r="135" spans="2:19" ht="19.5">
      <c r="B135" s="47"/>
      <c r="C135" s="4">
        <v>65535</v>
      </c>
      <c r="D135" s="2">
        <v>24273533</v>
      </c>
      <c r="E135" s="2">
        <v>0.99</v>
      </c>
      <c r="F135" s="2" t="s">
        <v>257</v>
      </c>
      <c r="G135" s="4">
        <v>337</v>
      </c>
      <c r="H135" s="12">
        <v>38323.50018459491</v>
      </c>
      <c r="L135"/>
      <c r="M135" s="11"/>
      <c r="P135" s="13">
        <f t="shared" si="16"/>
        <v>302415.5030000489</v>
      </c>
      <c r="Q135" s="14">
        <f t="shared" si="18"/>
        <v>24273533.99</v>
      </c>
      <c r="R135" s="14">
        <f t="shared" si="17"/>
        <v>302415.5399999991</v>
      </c>
      <c r="S135" s="15">
        <f t="shared" si="19"/>
        <v>-0.03699995018541813</v>
      </c>
    </row>
    <row r="136" spans="2:19" ht="19.5">
      <c r="B136" s="47"/>
      <c r="C136" s="4">
        <v>1</v>
      </c>
      <c r="D136" s="2">
        <v>24575918</v>
      </c>
      <c r="E136" s="2">
        <v>0.02</v>
      </c>
      <c r="F136" s="2" t="s">
        <v>33</v>
      </c>
      <c r="G136" s="4">
        <v>341</v>
      </c>
      <c r="H136" s="12">
        <f t="shared" si="5"/>
        <v>38327.00001451389</v>
      </c>
      <c r="K136">
        <v>2004</v>
      </c>
      <c r="L136">
        <v>341</v>
      </c>
      <c r="M136" s="11">
        <v>1.1574074074074073E-05</v>
      </c>
      <c r="N136">
        <v>0.254</v>
      </c>
      <c r="P136" s="13">
        <f t="shared" si="16"/>
        <v>302385.30500011984</v>
      </c>
      <c r="Q136" s="14">
        <f t="shared" si="18"/>
        <v>24575918.02</v>
      </c>
      <c r="R136" s="14">
        <f t="shared" si="17"/>
        <v>302384.0300000012</v>
      </c>
      <c r="S136" s="15">
        <f t="shared" si="19"/>
        <v>1.275000118650496</v>
      </c>
    </row>
    <row r="137" spans="2:19" ht="19.5">
      <c r="B137" s="47"/>
      <c r="C137" s="4">
        <v>65535</v>
      </c>
      <c r="D137" s="2">
        <v>24878320</v>
      </c>
      <c r="E137" s="2">
        <v>0.7</v>
      </c>
      <c r="F137" s="2" t="s">
        <v>256</v>
      </c>
      <c r="G137" s="4">
        <v>344</v>
      </c>
      <c r="H137" s="12">
        <v>38330.500030324074</v>
      </c>
      <c r="L137"/>
      <c r="M137" s="11"/>
      <c r="P137" s="13">
        <f t="shared" si="16"/>
        <v>302401.3659998076</v>
      </c>
      <c r="Q137" s="14">
        <f t="shared" si="18"/>
        <v>24878320.7</v>
      </c>
      <c r="R137" s="14">
        <f t="shared" si="17"/>
        <v>302402.6799999997</v>
      </c>
      <c r="S137" s="15">
        <f t="shared" si="19"/>
        <v>-1.3140001920983195</v>
      </c>
    </row>
    <row r="138" spans="2:19" ht="19.5">
      <c r="B138" s="47"/>
      <c r="C138" s="4">
        <v>1</v>
      </c>
      <c r="D138" s="2">
        <v>25180720</v>
      </c>
      <c r="E138" s="2">
        <v>0.23</v>
      </c>
      <c r="F138" s="2" t="s">
        <v>34</v>
      </c>
      <c r="G138" s="4">
        <v>348</v>
      </c>
      <c r="H138" s="12">
        <f t="shared" si="5"/>
        <v>38334.00003895834</v>
      </c>
      <c r="K138">
        <v>2004</v>
      </c>
      <c r="L138">
        <v>348</v>
      </c>
      <c r="M138" s="11">
        <v>3.472222222222222E-05</v>
      </c>
      <c r="N138">
        <v>0.366</v>
      </c>
      <c r="P138" s="13">
        <f t="shared" si="16"/>
        <v>302400.74600027874</v>
      </c>
      <c r="Q138" s="14">
        <f t="shared" si="18"/>
        <v>25180720.23</v>
      </c>
      <c r="R138" s="14">
        <f t="shared" si="17"/>
        <v>302399.5300000012</v>
      </c>
      <c r="S138" s="15">
        <f t="shared" si="19"/>
        <v>1.2160002775490284</v>
      </c>
    </row>
    <row r="139" spans="2:19" ht="19.5">
      <c r="B139" s="47"/>
      <c r="C139" s="4">
        <v>65535</v>
      </c>
      <c r="D139" s="2">
        <v>25483121</v>
      </c>
      <c r="E139" s="2">
        <v>0.65</v>
      </c>
      <c r="F139" s="2" t="s">
        <v>255</v>
      </c>
      <c r="G139" s="4">
        <v>351</v>
      </c>
      <c r="H139" s="12">
        <v>38337.50004068287</v>
      </c>
      <c r="L139"/>
      <c r="M139" s="11"/>
      <c r="P139" s="13">
        <f t="shared" si="16"/>
        <v>302400.14899964444</v>
      </c>
      <c r="Q139" s="14">
        <f t="shared" si="18"/>
        <v>25483121.65</v>
      </c>
      <c r="R139" s="14">
        <f t="shared" si="17"/>
        <v>302401.41999999806</v>
      </c>
      <c r="S139" s="15">
        <f t="shared" si="19"/>
        <v>-1.2710003536194563</v>
      </c>
    </row>
    <row r="140" spans="2:19" ht="19.5">
      <c r="B140" s="47"/>
      <c r="C140" s="4">
        <v>65535</v>
      </c>
      <c r="D140" s="2">
        <v>25785520</v>
      </c>
      <c r="E140" s="2">
        <v>0.19</v>
      </c>
      <c r="F140" s="2" t="s">
        <v>35</v>
      </c>
      <c r="G140" s="4">
        <v>355</v>
      </c>
      <c r="H140" s="12">
        <f t="shared" si="5"/>
        <v>38341.00002331018</v>
      </c>
      <c r="K140">
        <v>2004</v>
      </c>
      <c r="L140">
        <v>355</v>
      </c>
      <c r="M140" s="11">
        <v>2.3148148148148147E-05</v>
      </c>
      <c r="N140">
        <v>0.014</v>
      </c>
      <c r="P140" s="13">
        <f t="shared" si="16"/>
        <v>302398.4989997931</v>
      </c>
      <c r="Q140" s="14">
        <f t="shared" si="18"/>
        <v>25785520.19</v>
      </c>
      <c r="R140" s="14">
        <f t="shared" si="17"/>
        <v>302398.54000000283</v>
      </c>
      <c r="S140" s="15">
        <f t="shared" si="19"/>
        <v>-0.041000209748744965</v>
      </c>
    </row>
    <row r="141" spans="2:19" ht="19.5">
      <c r="B141" s="47"/>
      <c r="C141" s="4">
        <v>65535</v>
      </c>
      <c r="D141" s="2">
        <v>26087920</v>
      </c>
      <c r="E141" s="2">
        <v>0.1</v>
      </c>
      <c r="F141" s="2" t="s">
        <v>254</v>
      </c>
      <c r="G141" s="4">
        <v>358</v>
      </c>
      <c r="H141" s="12">
        <v>38344.50002219908</v>
      </c>
      <c r="L141"/>
      <c r="M141" s="11"/>
      <c r="P141" s="13">
        <f t="shared" si="16"/>
        <v>302399.90400059614</v>
      </c>
      <c r="Q141" s="14">
        <f t="shared" si="18"/>
        <v>26087920.1</v>
      </c>
      <c r="R141" s="14">
        <f t="shared" si="17"/>
        <v>302399.91000000015</v>
      </c>
      <c r="S141" s="15">
        <f t="shared" si="19"/>
        <v>-0.00599940400570631</v>
      </c>
    </row>
    <row r="142" spans="2:19" ht="19.5">
      <c r="B142" s="47"/>
      <c r="C142" s="4">
        <v>65535</v>
      </c>
      <c r="D142" s="2">
        <v>26390319</v>
      </c>
      <c r="E142" s="2">
        <v>0.88</v>
      </c>
      <c r="F142" s="2" t="s">
        <v>36</v>
      </c>
      <c r="G142" s="4">
        <v>362</v>
      </c>
      <c r="H142" s="12">
        <f t="shared" si="5"/>
        <v>38348.0000191088</v>
      </c>
      <c r="K142">
        <v>2004</v>
      </c>
      <c r="L142">
        <v>362</v>
      </c>
      <c r="M142" s="11">
        <v>1.1574074074074073E-05</v>
      </c>
      <c r="N142">
        <v>0.651</v>
      </c>
      <c r="P142" s="13">
        <f t="shared" si="16"/>
        <v>302399.73299971316</v>
      </c>
      <c r="Q142" s="14">
        <f t="shared" si="18"/>
        <v>26390319.88</v>
      </c>
      <c r="R142" s="14">
        <f t="shared" si="17"/>
        <v>302399.77999999747</v>
      </c>
      <c r="S142" s="15">
        <f t="shared" si="19"/>
        <v>-0.047000284306705</v>
      </c>
    </row>
    <row r="143" spans="2:19" ht="19.5">
      <c r="B143" s="47"/>
      <c r="C143" s="4">
        <v>1</v>
      </c>
      <c r="D143" s="2">
        <v>26692720</v>
      </c>
      <c r="E143" s="2">
        <v>0.13</v>
      </c>
      <c r="F143" s="2" t="s">
        <v>253</v>
      </c>
      <c r="G143" s="4">
        <v>365</v>
      </c>
      <c r="H143" s="12">
        <v>38351.500021886575</v>
      </c>
      <c r="L143"/>
      <c r="M143" s="11"/>
      <c r="P143" s="13">
        <f t="shared" si="16"/>
        <v>302400.24000008125</v>
      </c>
      <c r="Q143" s="14">
        <f t="shared" si="18"/>
        <v>26692720.13</v>
      </c>
      <c r="R143" s="14">
        <f t="shared" si="17"/>
        <v>302400.25</v>
      </c>
      <c r="S143" s="15">
        <f t="shared" si="19"/>
        <v>-0.00999991875141859</v>
      </c>
    </row>
    <row r="144" spans="1:19" ht="19.5">
      <c r="A144" s="9">
        <v>2005</v>
      </c>
      <c r="B144" s="47"/>
      <c r="C144" s="4">
        <v>1</v>
      </c>
      <c r="D144" s="2">
        <v>26995071</v>
      </c>
      <c r="E144" s="2">
        <v>0.99</v>
      </c>
      <c r="F144" s="2" t="s">
        <v>37</v>
      </c>
      <c r="G144" s="4">
        <v>3</v>
      </c>
      <c r="H144" s="12">
        <f aca="true" t="shared" si="20" ref="H144:H245">$R$3+L144+M144+N144/24/60/60</f>
        <v>38354.99946443287</v>
      </c>
      <c r="K144">
        <v>2005</v>
      </c>
      <c r="L144">
        <v>2</v>
      </c>
      <c r="M144" s="11">
        <v>0.9994560185185185</v>
      </c>
      <c r="N144">
        <v>0.727</v>
      </c>
      <c r="P144" s="13">
        <f t="shared" si="16"/>
        <v>302351.83599977754</v>
      </c>
      <c r="Q144" s="14">
        <f t="shared" si="18"/>
        <v>26995071.99</v>
      </c>
      <c r="R144" s="14">
        <f t="shared" si="17"/>
        <v>302351.8599999994</v>
      </c>
      <c r="S144" s="15">
        <f t="shared" si="19"/>
        <v>-0.024000221863389015</v>
      </c>
    </row>
    <row r="145" spans="2:19" ht="19.5">
      <c r="B145" s="47"/>
      <c r="C145" s="4">
        <v>1</v>
      </c>
      <c r="D145" s="2">
        <v>27297519</v>
      </c>
      <c r="E145" s="2">
        <v>0.82</v>
      </c>
      <c r="F145" s="2" t="s">
        <v>252</v>
      </c>
      <c r="G145" s="4">
        <v>6</v>
      </c>
      <c r="H145" s="12">
        <v>38358.50001732639</v>
      </c>
      <c r="L145"/>
      <c r="M145" s="11"/>
      <c r="P145" s="13">
        <f aca="true" t="shared" si="21" ref="P145:P249">(H145-H144)*24*60*60</f>
        <v>302447.77000027243</v>
      </c>
      <c r="Q145" s="14">
        <f aca="true" t="shared" si="22" ref="Q145:Q178">D145+E145</f>
        <v>27297519.82</v>
      </c>
      <c r="R145" s="14">
        <f aca="true" t="shared" si="23" ref="R145:R249">Q145-Q144</f>
        <v>302447.83000000194</v>
      </c>
      <c r="S145" s="15">
        <f aca="true" t="shared" si="24" ref="S145:S179">P145-R145</f>
        <v>-0.05999972950667143</v>
      </c>
    </row>
    <row r="146" spans="2:19" ht="19.5">
      <c r="B146" s="47"/>
      <c r="C146" s="4">
        <v>65535</v>
      </c>
      <c r="D146" s="2">
        <v>27599918</v>
      </c>
      <c r="E146" s="2">
        <v>0.66</v>
      </c>
      <c r="F146" s="2" t="s">
        <v>38</v>
      </c>
      <c r="G146" s="4">
        <v>10</v>
      </c>
      <c r="H146" s="12">
        <f t="shared" si="20"/>
        <v>38362.00000377315</v>
      </c>
      <c r="K146">
        <v>2005</v>
      </c>
      <c r="L146">
        <v>10</v>
      </c>
      <c r="M146" s="11">
        <v>0</v>
      </c>
      <c r="N146">
        <v>0.326</v>
      </c>
      <c r="P146" s="13">
        <f t="shared" si="21"/>
        <v>302398.82900014054</v>
      </c>
      <c r="Q146" s="14">
        <f t="shared" si="22"/>
        <v>27599918.66</v>
      </c>
      <c r="R146" s="14">
        <f t="shared" si="23"/>
        <v>302398.83999999985</v>
      </c>
      <c r="S146" s="15">
        <f t="shared" si="24"/>
        <v>-0.010999859310686588</v>
      </c>
    </row>
    <row r="147" spans="2:19" ht="19.5">
      <c r="B147" s="47"/>
      <c r="C147" s="4">
        <v>65535</v>
      </c>
      <c r="D147" s="2">
        <v>27902311</v>
      </c>
      <c r="E147" s="2">
        <v>0.15</v>
      </c>
      <c r="F147" s="2" t="s">
        <v>251</v>
      </c>
      <c r="G147" s="4">
        <v>13</v>
      </c>
      <c r="H147" s="12">
        <v>38365.50001289352</v>
      </c>
      <c r="L147"/>
      <c r="M147" s="11"/>
      <c r="P147" s="13">
        <f t="shared" si="21"/>
        <v>302400.78799990006</v>
      </c>
      <c r="Q147" s="14">
        <f t="shared" si="22"/>
        <v>27902311.15</v>
      </c>
      <c r="R147" s="14">
        <f t="shared" si="23"/>
        <v>302392.48999999836</v>
      </c>
      <c r="S147" s="15">
        <f t="shared" si="24"/>
        <v>8.29799990169704</v>
      </c>
    </row>
    <row r="148" spans="2:19" ht="19.5">
      <c r="B148" s="47"/>
      <c r="C148" s="4">
        <v>65535</v>
      </c>
      <c r="D148" s="2">
        <v>28204719</v>
      </c>
      <c r="E148" s="2">
        <v>0.98</v>
      </c>
      <c r="F148" s="2" t="s">
        <v>39</v>
      </c>
      <c r="G148" s="4">
        <v>17</v>
      </c>
      <c r="H148" s="12">
        <f t="shared" si="20"/>
        <v>38369.00001847222</v>
      </c>
      <c r="K148">
        <v>2005</v>
      </c>
      <c r="L148">
        <v>17</v>
      </c>
      <c r="M148" s="11">
        <v>1.1574074074074073E-05</v>
      </c>
      <c r="N148">
        <v>0.596</v>
      </c>
      <c r="P148" s="13">
        <f t="shared" si="21"/>
        <v>302400.48199987505</v>
      </c>
      <c r="Q148" s="14">
        <f t="shared" si="22"/>
        <v>28204719.98</v>
      </c>
      <c r="R148" s="14">
        <f t="shared" si="23"/>
        <v>302408.83000000194</v>
      </c>
      <c r="S148" s="15">
        <f t="shared" si="24"/>
        <v>-8.348000126890838</v>
      </c>
    </row>
    <row r="149" spans="2:19" ht="19.5">
      <c r="B149" s="47"/>
      <c r="C149" s="4">
        <v>1</v>
      </c>
      <c r="D149" s="2">
        <v>28507121</v>
      </c>
      <c r="E149" s="2">
        <v>0.93</v>
      </c>
      <c r="F149" s="2" t="s">
        <v>250</v>
      </c>
      <c r="G149" s="4">
        <v>20</v>
      </c>
      <c r="H149" s="12">
        <v>38372.500040983796</v>
      </c>
      <c r="L149"/>
      <c r="M149" s="11"/>
      <c r="P149" s="13">
        <f t="shared" si="21"/>
        <v>302401.94499988575</v>
      </c>
      <c r="Q149" s="14">
        <f t="shared" si="22"/>
        <v>28507121.93</v>
      </c>
      <c r="R149" s="14">
        <f t="shared" si="23"/>
        <v>302401.94999999925</v>
      </c>
      <c r="S149" s="15">
        <f t="shared" si="24"/>
        <v>-0.005000113509595394</v>
      </c>
    </row>
    <row r="150" spans="2:19" ht="19.5">
      <c r="B150" s="47"/>
      <c r="C150" s="4">
        <v>65535</v>
      </c>
      <c r="D150" s="2">
        <v>28809519</v>
      </c>
      <c r="E150" s="2">
        <v>0.76</v>
      </c>
      <c r="F150" s="2" t="s">
        <v>40</v>
      </c>
      <c r="G150" s="4">
        <v>24</v>
      </c>
      <c r="H150" s="12">
        <f t="shared" si="20"/>
        <v>38376.0000153125</v>
      </c>
      <c r="K150">
        <v>2005</v>
      </c>
      <c r="L150">
        <v>24</v>
      </c>
      <c r="M150" s="11">
        <v>1.1574074074074073E-05</v>
      </c>
      <c r="N150">
        <v>0.323</v>
      </c>
      <c r="P150" s="13">
        <f t="shared" si="21"/>
        <v>302397.7820000611</v>
      </c>
      <c r="Q150" s="14">
        <f t="shared" si="22"/>
        <v>28809519.76</v>
      </c>
      <c r="R150" s="14">
        <f t="shared" si="23"/>
        <v>302397.83000000194</v>
      </c>
      <c r="S150" s="15">
        <f t="shared" si="24"/>
        <v>-0.04799994081258774</v>
      </c>
    </row>
    <row r="151" spans="2:19" ht="19.5">
      <c r="B151" s="47"/>
      <c r="C151" s="4">
        <v>1</v>
      </c>
      <c r="D151" s="2">
        <v>29111919</v>
      </c>
      <c r="E151" s="2">
        <v>0.86</v>
      </c>
      <c r="F151" s="2" t="s">
        <v>249</v>
      </c>
      <c r="G151" s="4">
        <v>27</v>
      </c>
      <c r="H151" s="12">
        <v>38379.50001630787</v>
      </c>
      <c r="L151"/>
      <c r="M151" s="11"/>
      <c r="P151" s="13">
        <f t="shared" si="21"/>
        <v>302400.08600021247</v>
      </c>
      <c r="Q151" s="14">
        <f t="shared" si="22"/>
        <v>29111919.86</v>
      </c>
      <c r="R151" s="14">
        <f t="shared" si="23"/>
        <v>302400.09999999776</v>
      </c>
      <c r="S151" s="15">
        <f t="shared" si="24"/>
        <v>-0.013999785296618938</v>
      </c>
    </row>
    <row r="152" spans="2:19" ht="19.5">
      <c r="B152" s="47"/>
      <c r="C152" s="4">
        <v>65535</v>
      </c>
      <c r="D152" s="2">
        <v>29414319</v>
      </c>
      <c r="E152" s="2">
        <v>0.93</v>
      </c>
      <c r="F152" s="2" t="s">
        <v>41</v>
      </c>
      <c r="G152" s="4">
        <v>31</v>
      </c>
      <c r="H152" s="12">
        <f t="shared" si="20"/>
        <v>38383.00001667824</v>
      </c>
      <c r="K152">
        <v>2005</v>
      </c>
      <c r="L152">
        <v>31</v>
      </c>
      <c r="M152" s="11">
        <v>1.1574074074074073E-05</v>
      </c>
      <c r="N152">
        <v>0.441</v>
      </c>
      <c r="P152" s="13">
        <f t="shared" si="21"/>
        <v>302400.0319998013</v>
      </c>
      <c r="Q152" s="14">
        <f t="shared" si="22"/>
        <v>29414319.93</v>
      </c>
      <c r="R152" s="14">
        <f t="shared" si="23"/>
        <v>302400.0700000003</v>
      </c>
      <c r="S152" s="15">
        <f t="shared" si="24"/>
        <v>-0.038000199012458324</v>
      </c>
    </row>
    <row r="153" spans="2:19" ht="19.5">
      <c r="B153" s="47"/>
      <c r="C153" s="4">
        <v>65535</v>
      </c>
      <c r="D153" s="2">
        <v>29716721</v>
      </c>
      <c r="E153" s="2">
        <v>0.15</v>
      </c>
      <c r="F153" s="2" t="s">
        <v>248</v>
      </c>
      <c r="G153" s="4">
        <v>34</v>
      </c>
      <c r="H153" s="12">
        <v>38386.50003045139</v>
      </c>
      <c r="L153"/>
      <c r="M153" s="11"/>
      <c r="P153" s="13">
        <f t="shared" si="21"/>
        <v>302401.18999995757</v>
      </c>
      <c r="Q153" s="14">
        <f t="shared" si="22"/>
        <v>29716721.15</v>
      </c>
      <c r="R153" s="14">
        <f t="shared" si="23"/>
        <v>302401.2199999988</v>
      </c>
      <c r="S153" s="15">
        <f t="shared" si="24"/>
        <v>-0.030000041238963604</v>
      </c>
    </row>
    <row r="154" spans="2:19" ht="19.5">
      <c r="B154" s="47"/>
      <c r="C154" s="4">
        <v>65535</v>
      </c>
      <c r="D154" s="2">
        <v>30019119</v>
      </c>
      <c r="E154" s="2">
        <v>0.43</v>
      </c>
      <c r="F154" s="2" t="s">
        <v>49</v>
      </c>
      <c r="G154" s="4">
        <f>G152+7</f>
        <v>38</v>
      </c>
      <c r="H154" s="12">
        <f t="shared" si="20"/>
        <v>38390.00001045139</v>
      </c>
      <c r="K154">
        <v>2005</v>
      </c>
      <c r="L154">
        <v>38</v>
      </c>
      <c r="M154" s="11">
        <v>0</v>
      </c>
      <c r="N154">
        <v>0.903</v>
      </c>
      <c r="P154" s="13">
        <f t="shared" si="21"/>
        <v>302398.27200004365</v>
      </c>
      <c r="Q154" s="14">
        <f t="shared" si="22"/>
        <v>30019119.43</v>
      </c>
      <c r="R154" s="14">
        <f t="shared" si="23"/>
        <v>302398.2800000012</v>
      </c>
      <c r="S154" s="15">
        <f t="shared" si="24"/>
        <v>-0.007999957539141178</v>
      </c>
    </row>
    <row r="155" spans="2:19" ht="19.5">
      <c r="B155" s="47"/>
      <c r="C155" s="4">
        <v>1</v>
      </c>
      <c r="D155" s="2">
        <v>30321520</v>
      </c>
      <c r="E155" s="2">
        <v>0.19</v>
      </c>
      <c r="F155" s="2" t="s">
        <v>247</v>
      </c>
      <c r="G155" s="4">
        <v>41</v>
      </c>
      <c r="H155" s="12">
        <v>38393.500018969906</v>
      </c>
      <c r="L155"/>
      <c r="M155" s="11"/>
      <c r="P155" s="13">
        <f t="shared" si="21"/>
        <v>302400.73599983007</v>
      </c>
      <c r="Q155" s="14">
        <f t="shared" si="22"/>
        <v>30321520.19</v>
      </c>
      <c r="R155" s="14">
        <f t="shared" si="23"/>
        <v>302400.76000000164</v>
      </c>
      <c r="S155" s="15">
        <f t="shared" si="24"/>
        <v>-0.024000171571969986</v>
      </c>
    </row>
    <row r="156" spans="2:19" ht="19.5">
      <c r="B156" s="47"/>
      <c r="C156" s="4">
        <v>1</v>
      </c>
      <c r="D156" s="2">
        <v>30623922</v>
      </c>
      <c r="E156" s="2">
        <v>0.11</v>
      </c>
      <c r="F156" s="2" t="s">
        <v>48</v>
      </c>
      <c r="G156" s="4">
        <f>G154+7</f>
        <v>45</v>
      </c>
      <c r="H156" s="12">
        <f t="shared" si="20"/>
        <v>38397.000041053245</v>
      </c>
      <c r="K156">
        <v>2005</v>
      </c>
      <c r="L156">
        <v>45</v>
      </c>
      <c r="M156" s="11">
        <v>3.472222222222222E-05</v>
      </c>
      <c r="N156">
        <v>0.547</v>
      </c>
      <c r="P156" s="13">
        <f t="shared" si="21"/>
        <v>302401.90800048877</v>
      </c>
      <c r="Q156" s="14">
        <f t="shared" si="22"/>
        <v>30623922.11</v>
      </c>
      <c r="R156" s="14">
        <f t="shared" si="23"/>
        <v>302401.91999999806</v>
      </c>
      <c r="S156" s="15">
        <f t="shared" si="24"/>
        <v>-0.011999509297311306</v>
      </c>
    </row>
    <row r="157" spans="2:19" ht="19.5">
      <c r="B157" s="47"/>
      <c r="C157" s="4">
        <v>65535</v>
      </c>
      <c r="D157" s="2">
        <v>30926318</v>
      </c>
      <c r="E157" s="2">
        <v>0.3</v>
      </c>
      <c r="F157" s="2" t="s">
        <v>246</v>
      </c>
      <c r="G157" s="4">
        <v>48</v>
      </c>
      <c r="H157" s="12">
        <v>38400.50000550926</v>
      </c>
      <c r="L157"/>
      <c r="M157" s="11"/>
      <c r="P157" s="13">
        <f t="shared" si="21"/>
        <v>302396.92899975926</v>
      </c>
      <c r="Q157" s="14">
        <f t="shared" si="22"/>
        <v>30926318.3</v>
      </c>
      <c r="R157" s="14">
        <f t="shared" si="23"/>
        <v>302396.19000000134</v>
      </c>
      <c r="S157" s="15">
        <f t="shared" si="24"/>
        <v>0.7389997579157352</v>
      </c>
    </row>
    <row r="158" spans="2:19" ht="19.5">
      <c r="B158" s="47"/>
      <c r="C158" s="4">
        <v>65535</v>
      </c>
      <c r="D158" s="2">
        <v>31228718</v>
      </c>
      <c r="E158" s="2">
        <v>0.59</v>
      </c>
      <c r="F158" s="2" t="s">
        <v>47</v>
      </c>
      <c r="G158" s="4">
        <f>G156+7</f>
        <v>52</v>
      </c>
      <c r="H158" s="12">
        <f t="shared" si="20"/>
        <v>38404.00000890046</v>
      </c>
      <c r="K158">
        <v>2005</v>
      </c>
      <c r="L158">
        <v>52</v>
      </c>
      <c r="M158" s="11">
        <v>0</v>
      </c>
      <c r="N158">
        <v>0.769</v>
      </c>
      <c r="P158" s="13">
        <f t="shared" si="21"/>
        <v>302400.2929996932</v>
      </c>
      <c r="Q158" s="14">
        <f t="shared" si="22"/>
        <v>31228718.59</v>
      </c>
      <c r="R158" s="14">
        <f t="shared" si="23"/>
        <v>302400.2899999991</v>
      </c>
      <c r="S158" s="15">
        <f t="shared" si="24"/>
        <v>0.002999694086611271</v>
      </c>
    </row>
    <row r="159" spans="2:19" ht="19.5">
      <c r="B159" s="47"/>
      <c r="C159" s="4">
        <v>65535</v>
      </c>
      <c r="D159" s="2">
        <v>31531118</v>
      </c>
      <c r="E159" s="2">
        <v>0.92</v>
      </c>
      <c r="F159" s="2" t="s">
        <v>245</v>
      </c>
      <c r="G159" s="4">
        <v>55</v>
      </c>
      <c r="H159" s="12">
        <v>38407.50001253472</v>
      </c>
      <c r="L159"/>
      <c r="M159" s="11"/>
      <c r="P159" s="13">
        <f t="shared" si="21"/>
        <v>302400.3140001325</v>
      </c>
      <c r="Q159" s="14">
        <f t="shared" si="22"/>
        <v>31531118.92</v>
      </c>
      <c r="R159" s="14">
        <f t="shared" si="23"/>
        <v>302400.33000000194</v>
      </c>
      <c r="S159" s="15">
        <f t="shared" si="24"/>
        <v>-0.0159998694434762</v>
      </c>
    </row>
    <row r="160" spans="2:19" ht="19.5">
      <c r="B160" s="47"/>
      <c r="C160" s="4">
        <v>65535</v>
      </c>
      <c r="D160" s="2">
        <v>31833519</v>
      </c>
      <c r="E160" s="2">
        <v>0.31</v>
      </c>
      <c r="F160" s="2" t="s">
        <v>46</v>
      </c>
      <c r="G160" s="4">
        <f>G158+7</f>
        <v>59</v>
      </c>
      <c r="H160" s="12">
        <f t="shared" si="20"/>
        <v>38411.00001709491</v>
      </c>
      <c r="K160">
        <v>2005</v>
      </c>
      <c r="L160">
        <v>59</v>
      </c>
      <c r="M160" s="11">
        <v>1.1574074074074073E-05</v>
      </c>
      <c r="N160">
        <v>0.477</v>
      </c>
      <c r="P160" s="13">
        <f t="shared" si="21"/>
        <v>302400.3940005787</v>
      </c>
      <c r="Q160" s="14">
        <f t="shared" si="22"/>
        <v>31833519.31</v>
      </c>
      <c r="R160" s="14">
        <f t="shared" si="23"/>
        <v>302400.38999999687</v>
      </c>
      <c r="S160" s="15">
        <f t="shared" si="24"/>
        <v>0.004000581800937653</v>
      </c>
    </row>
    <row r="161" spans="2:19" ht="19.5">
      <c r="B161" s="47"/>
      <c r="C161" s="4">
        <v>65535</v>
      </c>
      <c r="D161" s="2">
        <v>32135921</v>
      </c>
      <c r="E161" s="2">
        <v>0.75</v>
      </c>
      <c r="F161" s="2" t="s">
        <v>244</v>
      </c>
      <c r="G161" s="4">
        <v>62</v>
      </c>
      <c r="H161" s="12">
        <v>38414.50004543982</v>
      </c>
      <c r="L161"/>
      <c r="M161" s="11"/>
      <c r="P161" s="13">
        <f t="shared" si="21"/>
        <v>302402.44899974205</v>
      </c>
      <c r="Q161" s="14">
        <f t="shared" si="22"/>
        <v>32135921.75</v>
      </c>
      <c r="R161" s="14">
        <f t="shared" si="23"/>
        <v>302402.44000000134</v>
      </c>
      <c r="S161" s="15">
        <f t="shared" si="24"/>
        <v>0.008999740704894066</v>
      </c>
    </row>
    <row r="162" spans="2:19" ht="19.5">
      <c r="B162" s="47"/>
      <c r="C162" s="4">
        <v>65535</v>
      </c>
      <c r="D162" s="2">
        <v>32438319</v>
      </c>
      <c r="E162" s="2">
        <v>0.45</v>
      </c>
      <c r="F162" s="2" t="s">
        <v>45</v>
      </c>
      <c r="G162" s="4">
        <f>G160+7</f>
        <v>66</v>
      </c>
      <c r="H162" s="12">
        <f t="shared" si="20"/>
        <v>38418.00001847222</v>
      </c>
      <c r="K162">
        <v>2005</v>
      </c>
      <c r="L162">
        <v>66</v>
      </c>
      <c r="M162" s="11">
        <v>1.1574074074074073E-05</v>
      </c>
      <c r="N162">
        <v>0.596</v>
      </c>
      <c r="P162" s="13">
        <f t="shared" si="21"/>
        <v>302397.66999981366</v>
      </c>
      <c r="Q162" s="14">
        <f t="shared" si="22"/>
        <v>32438319.45</v>
      </c>
      <c r="R162" s="14">
        <f t="shared" si="23"/>
        <v>302397.69999999925</v>
      </c>
      <c r="S162" s="15">
        <f t="shared" si="24"/>
        <v>-0.03000018559396267</v>
      </c>
    </row>
    <row r="163" spans="2:19" ht="19.5">
      <c r="B163" s="47"/>
      <c r="C163" s="4">
        <v>1</v>
      </c>
      <c r="D163" s="28">
        <v>32740718</v>
      </c>
      <c r="E163" s="2">
        <v>0.13</v>
      </c>
      <c r="F163" s="2" t="s">
        <v>243</v>
      </c>
      <c r="G163" s="4">
        <v>69</v>
      </c>
      <c r="H163" s="12">
        <v>38421.50000806713</v>
      </c>
      <c r="L163"/>
      <c r="M163" s="11"/>
      <c r="P163" s="13">
        <f t="shared" si="21"/>
        <v>302399.1010000231</v>
      </c>
      <c r="Q163" s="14">
        <f t="shared" si="22"/>
        <v>32740718.13</v>
      </c>
      <c r="R163" s="14">
        <f t="shared" si="23"/>
        <v>302398.6799999997</v>
      </c>
      <c r="S163" s="15">
        <f t="shared" si="24"/>
        <v>0.42100002337247133</v>
      </c>
    </row>
    <row r="164" spans="2:19" ht="19.5">
      <c r="B164" s="47"/>
      <c r="C164" s="4">
        <v>1</v>
      </c>
      <c r="D164" s="2">
        <v>33043118</v>
      </c>
      <c r="E164" s="2">
        <v>0.89</v>
      </c>
      <c r="F164" s="2" t="s">
        <v>44</v>
      </c>
      <c r="G164" s="4">
        <f>G162+7</f>
        <v>73</v>
      </c>
      <c r="H164" s="12">
        <f t="shared" si="20"/>
        <v>38425.000012048615</v>
      </c>
      <c r="K164">
        <v>2005</v>
      </c>
      <c r="L164">
        <v>73</v>
      </c>
      <c r="M164" s="11">
        <v>1.1574074074074073E-05</v>
      </c>
      <c r="N164">
        <v>0.041</v>
      </c>
      <c r="P164" s="13">
        <f t="shared" si="21"/>
        <v>302400.34400022123</v>
      </c>
      <c r="Q164" s="14">
        <f t="shared" si="22"/>
        <v>33043118.89</v>
      </c>
      <c r="R164" s="14">
        <f t="shared" si="23"/>
        <v>302400.76000000164</v>
      </c>
      <c r="S164" s="15">
        <f t="shared" si="24"/>
        <v>-0.41599978040903807</v>
      </c>
    </row>
    <row r="165" spans="2:19" ht="19.5">
      <c r="B165" s="47"/>
      <c r="C165" s="4">
        <v>65535</v>
      </c>
      <c r="D165" s="2">
        <v>33345520</v>
      </c>
      <c r="E165" s="2">
        <v>0.84</v>
      </c>
      <c r="F165" s="2" t="s">
        <v>242</v>
      </c>
      <c r="G165" s="4">
        <v>76</v>
      </c>
      <c r="H165" s="12">
        <v>38428.50003456019</v>
      </c>
      <c r="L165"/>
      <c r="M165" s="11"/>
      <c r="P165" s="13">
        <f t="shared" si="21"/>
        <v>302401.94499988575</v>
      </c>
      <c r="Q165" s="14">
        <f t="shared" si="22"/>
        <v>33345520.84</v>
      </c>
      <c r="R165" s="14">
        <f t="shared" si="23"/>
        <v>302401.94999999925</v>
      </c>
      <c r="S165" s="15">
        <f t="shared" si="24"/>
        <v>-0.005000113509595394</v>
      </c>
    </row>
    <row r="166" spans="2:19" ht="19.5">
      <c r="B166" s="47"/>
      <c r="C166" s="4">
        <v>1</v>
      </c>
      <c r="D166" s="2">
        <v>33647918</v>
      </c>
      <c r="E166" s="2">
        <v>0.81</v>
      </c>
      <c r="F166" s="2" t="s">
        <v>43</v>
      </c>
      <c r="G166" s="4">
        <f>G164+7</f>
        <v>80</v>
      </c>
      <c r="H166" s="12">
        <f t="shared" si="20"/>
        <v>38432.00001106482</v>
      </c>
      <c r="K166">
        <v>2005</v>
      </c>
      <c r="L166">
        <v>80</v>
      </c>
      <c r="M166" s="11">
        <v>0</v>
      </c>
      <c r="N166">
        <v>0.956</v>
      </c>
      <c r="P166" s="13">
        <f t="shared" si="21"/>
        <v>302397.9700000724</v>
      </c>
      <c r="Q166" s="14">
        <f t="shared" si="22"/>
        <v>33647918.81</v>
      </c>
      <c r="R166" s="14">
        <f t="shared" si="23"/>
        <v>302397.97000000253</v>
      </c>
      <c r="S166" s="15">
        <f t="shared" si="24"/>
        <v>6.984919309616089E-08</v>
      </c>
    </row>
    <row r="167" spans="2:19" ht="19.5">
      <c r="B167" s="47"/>
      <c r="C167" s="4">
        <v>65535</v>
      </c>
      <c r="D167" s="2">
        <v>33950318</v>
      </c>
      <c r="E167" s="2">
        <v>0.72</v>
      </c>
      <c r="F167" s="2" t="s">
        <v>241</v>
      </c>
      <c r="G167" s="4">
        <v>83</v>
      </c>
      <c r="H167" s="12">
        <v>38435.50000965278</v>
      </c>
      <c r="L167"/>
      <c r="M167" s="11"/>
      <c r="P167" s="13">
        <f t="shared" si="21"/>
        <v>302399.8779999325</v>
      </c>
      <c r="Q167" s="14">
        <f t="shared" si="22"/>
        <v>33950318.72</v>
      </c>
      <c r="R167" s="14">
        <f t="shared" si="23"/>
        <v>302399.9099999964</v>
      </c>
      <c r="S167" s="15">
        <f t="shared" si="24"/>
        <v>-0.03200006391853094</v>
      </c>
    </row>
    <row r="168" spans="2:19" ht="19.5">
      <c r="B168" s="47"/>
      <c r="C168" s="4">
        <v>1</v>
      </c>
      <c r="D168" s="2">
        <v>34252718</v>
      </c>
      <c r="E168" s="2">
        <v>0.66</v>
      </c>
      <c r="F168" s="2" t="s">
        <v>50</v>
      </c>
      <c r="G168" s="4">
        <f>G166+7</f>
        <v>87</v>
      </c>
      <c r="H168" s="12">
        <f t="shared" si="20"/>
        <v>38439.00001060185</v>
      </c>
      <c r="K168">
        <v>2005</v>
      </c>
      <c r="L168">
        <v>87</v>
      </c>
      <c r="M168" s="11">
        <v>0</v>
      </c>
      <c r="N168">
        <v>0.916</v>
      </c>
      <c r="P168" s="13">
        <f t="shared" si="21"/>
        <v>302400.0819995301</v>
      </c>
      <c r="Q168" s="14">
        <f t="shared" si="22"/>
        <v>34252718.66</v>
      </c>
      <c r="R168" s="14">
        <f t="shared" si="23"/>
        <v>302399.9399999976</v>
      </c>
      <c r="S168" s="15">
        <f t="shared" si="24"/>
        <v>0.14199953246861696</v>
      </c>
    </row>
    <row r="169" spans="2:19" ht="19.5">
      <c r="B169" s="47"/>
      <c r="C169" s="4">
        <v>65535</v>
      </c>
      <c r="D169" s="2">
        <v>34555121</v>
      </c>
      <c r="E169" s="2">
        <v>0.66</v>
      </c>
      <c r="F169" s="2" t="s">
        <v>240</v>
      </c>
      <c r="G169" s="4">
        <v>90</v>
      </c>
      <c r="H169" s="12">
        <v>38442.50004375</v>
      </c>
      <c r="L169"/>
      <c r="M169" s="11"/>
      <c r="P169" s="13">
        <f t="shared" si="21"/>
        <v>302402.8640001314</v>
      </c>
      <c r="Q169" s="14">
        <f t="shared" si="22"/>
        <v>34555121.66</v>
      </c>
      <c r="R169" s="14">
        <f t="shared" si="23"/>
        <v>302403</v>
      </c>
      <c r="S169" s="15">
        <f t="shared" si="24"/>
        <v>-0.13599986862391233</v>
      </c>
    </row>
    <row r="170" spans="2:19" ht="19.5">
      <c r="B170" s="47"/>
      <c r="C170" s="4">
        <v>1</v>
      </c>
      <c r="D170" s="2">
        <v>34857520</v>
      </c>
      <c r="E170" s="2">
        <v>0.49</v>
      </c>
      <c r="F170" s="2" t="s">
        <v>51</v>
      </c>
      <c r="G170" s="4">
        <f>G168+7</f>
        <v>94</v>
      </c>
      <c r="H170" s="12">
        <f t="shared" si="20"/>
        <v>38446.000030138886</v>
      </c>
      <c r="K170">
        <v>2005</v>
      </c>
      <c r="L170">
        <v>94</v>
      </c>
      <c r="M170" s="11">
        <v>2.3148148148148147E-05</v>
      </c>
      <c r="N170">
        <v>0.604</v>
      </c>
      <c r="P170" s="13">
        <f t="shared" si="21"/>
        <v>302398.8239999162</v>
      </c>
      <c r="Q170" s="14">
        <f t="shared" si="22"/>
        <v>34857520.49</v>
      </c>
      <c r="R170" s="14">
        <f t="shared" si="23"/>
        <v>302398.83000000566</v>
      </c>
      <c r="S170" s="15">
        <f t="shared" si="24"/>
        <v>-0.006000089459121227</v>
      </c>
    </row>
    <row r="171" spans="2:19" ht="19.5">
      <c r="B171" s="47"/>
      <c r="C171" s="4">
        <v>65535</v>
      </c>
      <c r="D171" s="2">
        <v>35159918</v>
      </c>
      <c r="E171" s="2">
        <v>0.63</v>
      </c>
      <c r="F171" s="2" t="s">
        <v>239</v>
      </c>
      <c r="G171" s="4">
        <v>97</v>
      </c>
      <c r="H171" s="12">
        <v>38449.50000828704</v>
      </c>
      <c r="L171"/>
      <c r="M171" s="11"/>
      <c r="P171" s="13">
        <f t="shared" si="21"/>
        <v>302398.1120004086</v>
      </c>
      <c r="Q171" s="14">
        <f t="shared" si="22"/>
        <v>35159918.63</v>
      </c>
      <c r="R171" s="14">
        <f t="shared" si="23"/>
        <v>302398.1400000006</v>
      </c>
      <c r="S171" s="15">
        <f t="shared" si="24"/>
        <v>-0.027999592013657093</v>
      </c>
    </row>
    <row r="172" spans="2:19" ht="19.5">
      <c r="B172" s="47"/>
      <c r="C172" s="4">
        <v>1</v>
      </c>
      <c r="D172" s="2">
        <v>35462321</v>
      </c>
      <c r="E172" s="2">
        <v>0.059</v>
      </c>
      <c r="F172" s="2" t="s">
        <v>52</v>
      </c>
      <c r="G172" s="4">
        <f>G170+7</f>
        <v>101</v>
      </c>
      <c r="H172" s="12">
        <f t="shared" si="20"/>
        <v>38453.00003657408</v>
      </c>
      <c r="K172">
        <v>2005</v>
      </c>
      <c r="L172">
        <v>101</v>
      </c>
      <c r="M172" s="11">
        <v>3.472222222222222E-05</v>
      </c>
      <c r="N172">
        <v>0.16</v>
      </c>
      <c r="P172" s="13">
        <f t="shared" si="21"/>
        <v>302402.44400014635</v>
      </c>
      <c r="Q172" s="14">
        <f t="shared" si="22"/>
        <v>35462321.059</v>
      </c>
      <c r="R172" s="14">
        <f t="shared" si="23"/>
        <v>302402.4289999977</v>
      </c>
      <c r="S172" s="15">
        <f t="shared" si="24"/>
        <v>0.015000148676335812</v>
      </c>
    </row>
    <row r="173" spans="2:19" ht="19.5">
      <c r="B173" s="47"/>
      <c r="C173" s="4">
        <v>1</v>
      </c>
      <c r="D173" s="2">
        <v>35764720</v>
      </c>
      <c r="E173" s="2">
        <v>0.68</v>
      </c>
      <c r="F173" s="2" t="s">
        <v>238</v>
      </c>
      <c r="G173" s="4">
        <v>104</v>
      </c>
      <c r="H173" s="12">
        <v>38456.500032118056</v>
      </c>
      <c r="L173"/>
      <c r="M173" s="11"/>
      <c r="P173" s="13">
        <f t="shared" si="21"/>
        <v>302399.6149996994</v>
      </c>
      <c r="Q173" s="14">
        <f t="shared" si="22"/>
        <v>35764720.68</v>
      </c>
      <c r="R173" s="14">
        <f t="shared" si="23"/>
        <v>302399.62099999934</v>
      </c>
      <c r="S173" s="15">
        <f t="shared" si="24"/>
        <v>-0.00600029993802309</v>
      </c>
    </row>
    <row r="174" spans="2:19" ht="19.5">
      <c r="B174" s="47"/>
      <c r="C174" s="4">
        <v>65535</v>
      </c>
      <c r="D174" s="2">
        <v>36067118</v>
      </c>
      <c r="E174" s="2">
        <v>0.26</v>
      </c>
      <c r="F174" s="2" t="s">
        <v>53</v>
      </c>
      <c r="G174" s="4">
        <f>G172+7</f>
        <v>108</v>
      </c>
      <c r="H174" s="12">
        <f t="shared" si="20"/>
        <v>38460.00000402778</v>
      </c>
      <c r="K174">
        <v>2005</v>
      </c>
      <c r="L174">
        <v>108</v>
      </c>
      <c r="M174" s="11">
        <v>0</v>
      </c>
      <c r="N174">
        <v>0.348</v>
      </c>
      <c r="P174" s="13">
        <f t="shared" si="21"/>
        <v>302397.5730002392</v>
      </c>
      <c r="Q174" s="14">
        <f t="shared" si="22"/>
        <v>36067118.26</v>
      </c>
      <c r="R174" s="14">
        <f t="shared" si="23"/>
        <v>302397.5799999982</v>
      </c>
      <c r="S174" s="15">
        <f t="shared" si="24"/>
        <v>-0.006999759003520012</v>
      </c>
    </row>
    <row r="175" spans="2:19" ht="19.5">
      <c r="B175" s="47"/>
      <c r="C175" s="4">
        <v>65535</v>
      </c>
      <c r="D175" s="2">
        <v>36369518</v>
      </c>
      <c r="E175" s="2">
        <v>0.72</v>
      </c>
      <c r="F175" s="2" t="s">
        <v>237</v>
      </c>
      <c r="G175" s="4">
        <v>111</v>
      </c>
      <c r="H175" s="12">
        <v>38463.50000929398</v>
      </c>
      <c r="L175"/>
      <c r="M175" s="11"/>
      <c r="P175" s="13">
        <f t="shared" si="21"/>
        <v>302400.45499966945</v>
      </c>
      <c r="Q175" s="14">
        <f t="shared" si="22"/>
        <v>36369518.72</v>
      </c>
      <c r="R175" s="14">
        <f t="shared" si="23"/>
        <v>302400.4600000009</v>
      </c>
      <c r="S175" s="15">
        <f t="shared" si="24"/>
        <v>-0.005000331439077854</v>
      </c>
    </row>
    <row r="176" spans="2:19" ht="19.5">
      <c r="B176" s="47"/>
      <c r="C176" s="4">
        <v>65535</v>
      </c>
      <c r="D176" s="2">
        <v>36671918</v>
      </c>
      <c r="E176" s="2">
        <v>0.023</v>
      </c>
      <c r="F176" s="2" t="s">
        <v>54</v>
      </c>
      <c r="G176" s="4">
        <f>G174+7</f>
        <v>115</v>
      </c>
      <c r="H176" s="12">
        <f t="shared" si="20"/>
        <v>38467.00000097222</v>
      </c>
      <c r="K176">
        <v>2005</v>
      </c>
      <c r="L176">
        <v>115</v>
      </c>
      <c r="M176" s="11">
        <v>0</v>
      </c>
      <c r="N176">
        <v>0.084</v>
      </c>
      <c r="P176" s="13">
        <f t="shared" si="21"/>
        <v>302399.28099992685</v>
      </c>
      <c r="Q176" s="14">
        <f t="shared" si="22"/>
        <v>36671918.023</v>
      </c>
      <c r="R176" s="14">
        <f t="shared" si="23"/>
        <v>302399.3030000031</v>
      </c>
      <c r="S176" s="15">
        <f t="shared" si="24"/>
        <v>-0.02200007624924183</v>
      </c>
    </row>
    <row r="177" spans="2:19" ht="19.5">
      <c r="B177" s="47"/>
      <c r="C177" s="4">
        <v>65535</v>
      </c>
      <c r="D177" s="2">
        <v>36974319</v>
      </c>
      <c r="E177" s="2">
        <v>0.33</v>
      </c>
      <c r="F177" s="2" t="s">
        <v>236</v>
      </c>
      <c r="G177" s="4">
        <v>118</v>
      </c>
      <c r="H177" s="12">
        <v>38470.50001604167</v>
      </c>
      <c r="L177"/>
      <c r="M177" s="11"/>
      <c r="P177" s="13">
        <f t="shared" si="21"/>
        <v>302401.30200020503</v>
      </c>
      <c r="Q177" s="14">
        <f t="shared" si="22"/>
        <v>36974319.33</v>
      </c>
      <c r="R177" s="14">
        <f t="shared" si="23"/>
        <v>302401.3069999963</v>
      </c>
      <c r="S177" s="15">
        <f t="shared" si="24"/>
        <v>-0.004999791271984577</v>
      </c>
    </row>
    <row r="178" spans="2:19" ht="19.5">
      <c r="B178" s="47"/>
      <c r="C178" s="4">
        <v>1</v>
      </c>
      <c r="D178" s="2">
        <v>37276719</v>
      </c>
      <c r="E178" s="2">
        <v>0.59</v>
      </c>
      <c r="F178" s="2" t="s">
        <v>55</v>
      </c>
      <c r="G178" s="4">
        <v>122</v>
      </c>
      <c r="H178" s="12">
        <f t="shared" si="20"/>
        <v>38474.00001915509</v>
      </c>
      <c r="K178">
        <v>2005</v>
      </c>
      <c r="L178">
        <v>122</v>
      </c>
      <c r="M178" s="11">
        <v>1.1574074074074073E-05</v>
      </c>
      <c r="N178">
        <v>0.655</v>
      </c>
      <c r="P178" s="13">
        <f t="shared" si="21"/>
        <v>302400.2689999994</v>
      </c>
      <c r="Q178" s="14">
        <f t="shared" si="22"/>
        <v>37276719.59</v>
      </c>
      <c r="R178" s="14">
        <f t="shared" si="23"/>
        <v>302400.26000000536</v>
      </c>
      <c r="S178" s="15">
        <f t="shared" si="24"/>
        <v>0.008999994024634361</v>
      </c>
    </row>
    <row r="179" spans="2:19" ht="19.5">
      <c r="B179" s="47"/>
      <c r="C179" s="4">
        <v>1</v>
      </c>
      <c r="D179" s="2">
        <v>37579118</v>
      </c>
      <c r="E179" s="2">
        <v>0.78</v>
      </c>
      <c r="F179" s="2" t="s">
        <v>235</v>
      </c>
      <c r="G179" s="4">
        <v>125</v>
      </c>
      <c r="H179" s="12">
        <v>38477.500009675925</v>
      </c>
      <c r="L179"/>
      <c r="M179" s="11"/>
      <c r="P179" s="13">
        <f aca="true" t="shared" si="25" ref="P179:P214">(H179-H178)*24*60*60</f>
        <v>302399.1809998406</v>
      </c>
      <c r="Q179" s="14">
        <f aca="true" t="shared" si="26" ref="Q179:Q195">D179+E179</f>
        <v>37579118.78</v>
      </c>
      <c r="R179" s="14">
        <f t="shared" si="23"/>
        <v>302399.1899999976</v>
      </c>
      <c r="S179" s="15">
        <f t="shared" si="24"/>
        <v>-0.009000157006084919</v>
      </c>
    </row>
    <row r="180" spans="2:19" ht="19.5">
      <c r="B180" s="47"/>
      <c r="C180" s="4">
        <v>1</v>
      </c>
      <c r="D180" s="2">
        <v>37881518</v>
      </c>
      <c r="E180" s="2">
        <v>0.94</v>
      </c>
      <c r="F180" s="2" t="s">
        <v>56</v>
      </c>
      <c r="G180" s="4">
        <v>129</v>
      </c>
      <c r="H180" s="12">
        <f t="shared" si="20"/>
        <v>38481.00001149306</v>
      </c>
      <c r="K180">
        <v>2005</v>
      </c>
      <c r="L180">
        <v>129</v>
      </c>
      <c r="M180" s="11">
        <v>0</v>
      </c>
      <c r="N180">
        <v>0.993</v>
      </c>
      <c r="P180" s="13">
        <f t="shared" si="25"/>
        <v>302400.15700038057</v>
      </c>
      <c r="Q180" s="14">
        <f t="shared" si="26"/>
        <v>37881518.94</v>
      </c>
      <c r="R180" s="14">
        <f aca="true" t="shared" si="27" ref="R180:R214">Q180-Q179</f>
        <v>302400.1599999964</v>
      </c>
      <c r="S180" s="15">
        <f aca="true" t="shared" si="28" ref="S180:S195">P180-R180</f>
        <v>-0.002999615855515003</v>
      </c>
    </row>
    <row r="181" spans="2:19" ht="19.5">
      <c r="B181" s="47"/>
      <c r="C181" s="4">
        <v>1</v>
      </c>
      <c r="D181" s="2">
        <v>38183920</v>
      </c>
      <c r="E181" s="2">
        <v>0.089</v>
      </c>
      <c r="F181" s="2" t="s">
        <v>234</v>
      </c>
      <c r="G181" s="4">
        <v>132</v>
      </c>
      <c r="H181" s="12">
        <v>38484.50002471065</v>
      </c>
      <c r="L181"/>
      <c r="M181" s="11"/>
      <c r="P181" s="13">
        <f t="shared" si="25"/>
        <v>302401.1419999413</v>
      </c>
      <c r="Q181" s="14">
        <f t="shared" si="26"/>
        <v>38183920.089</v>
      </c>
      <c r="R181" s="14">
        <f t="shared" si="27"/>
        <v>302401.14900000393</v>
      </c>
      <c r="S181" s="15">
        <f t="shared" si="28"/>
        <v>-0.0070000626146793365</v>
      </c>
    </row>
    <row r="182" spans="2:19" ht="19.5">
      <c r="B182" s="47"/>
      <c r="C182" s="4">
        <v>65535</v>
      </c>
      <c r="D182" s="2">
        <v>38486318</v>
      </c>
      <c r="E182" s="2">
        <v>0.33</v>
      </c>
      <c r="F182" s="2" t="s">
        <v>57</v>
      </c>
      <c r="G182" s="4">
        <v>136</v>
      </c>
      <c r="H182" s="12">
        <f t="shared" si="20"/>
        <v>38488.000004340276</v>
      </c>
      <c r="K182">
        <v>2005</v>
      </c>
      <c r="L182">
        <v>136</v>
      </c>
      <c r="M182" s="11">
        <v>0</v>
      </c>
      <c r="N182">
        <v>0.375</v>
      </c>
      <c r="P182" s="13">
        <f t="shared" si="25"/>
        <v>302398.2399996137</v>
      </c>
      <c r="Q182" s="14">
        <f t="shared" si="26"/>
        <v>38486318.33</v>
      </c>
      <c r="R182" s="14">
        <f t="shared" si="27"/>
        <v>302398.24099999666</v>
      </c>
      <c r="S182" s="15">
        <f t="shared" si="28"/>
        <v>-0.00100038293749094</v>
      </c>
    </row>
    <row r="183" spans="2:19" ht="19.5">
      <c r="B183" s="47"/>
      <c r="C183" s="4">
        <v>1</v>
      </c>
      <c r="D183" s="2">
        <v>38788718</v>
      </c>
      <c r="E183" s="2">
        <v>0.62</v>
      </c>
      <c r="F183" s="2" t="s">
        <v>233</v>
      </c>
      <c r="G183" s="4">
        <v>139</v>
      </c>
      <c r="H183" s="12">
        <v>38491.500007372684</v>
      </c>
      <c r="L183"/>
      <c r="M183" s="11"/>
      <c r="P183" s="13">
        <f t="shared" si="25"/>
        <v>302400.2620000625</v>
      </c>
      <c r="Q183" s="14">
        <f t="shared" si="26"/>
        <v>38788718.62</v>
      </c>
      <c r="R183" s="14">
        <f t="shared" si="27"/>
        <v>302400.2899999991</v>
      </c>
      <c r="S183" s="15">
        <f t="shared" si="28"/>
        <v>-0.0279999366030097</v>
      </c>
    </row>
    <row r="184" spans="2:19" ht="19.5">
      <c r="B184" s="47"/>
      <c r="C184" s="4">
        <v>1</v>
      </c>
      <c r="D184" s="2">
        <v>39091121</v>
      </c>
      <c r="E184" s="2">
        <v>0.76</v>
      </c>
      <c r="F184" s="2" t="s">
        <v>58</v>
      </c>
      <c r="G184" s="4">
        <f>G182+7</f>
        <v>143</v>
      </c>
      <c r="H184" s="12">
        <f t="shared" si="20"/>
        <v>38495.00004385417</v>
      </c>
      <c r="K184">
        <v>2005</v>
      </c>
      <c r="L184">
        <v>143</v>
      </c>
      <c r="M184" s="11">
        <v>3.472222222222222E-05</v>
      </c>
      <c r="N184">
        <v>0.789</v>
      </c>
      <c r="P184" s="13">
        <f t="shared" si="25"/>
        <v>302403.1520002289</v>
      </c>
      <c r="Q184" s="14">
        <f t="shared" si="26"/>
        <v>39091121.76</v>
      </c>
      <c r="R184" s="14">
        <f t="shared" si="27"/>
        <v>302403.1400000006</v>
      </c>
      <c r="S184" s="15">
        <f t="shared" si="28"/>
        <v>0.01200022827833891</v>
      </c>
    </row>
    <row r="185" spans="2:19" ht="19.5">
      <c r="B185" s="47"/>
      <c r="C185" s="4">
        <v>1</v>
      </c>
      <c r="D185" s="2">
        <v>39393519</v>
      </c>
      <c r="E185" s="2">
        <v>0.91</v>
      </c>
      <c r="F185" s="2" t="s">
        <v>232</v>
      </c>
      <c r="G185" s="4">
        <v>146</v>
      </c>
      <c r="H185" s="12">
        <v>38498.50002266204</v>
      </c>
      <c r="L185"/>
      <c r="M185" s="11"/>
      <c r="P185" s="13">
        <f t="shared" si="25"/>
        <v>302398.16900007427</v>
      </c>
      <c r="Q185" s="14">
        <f t="shared" si="26"/>
        <v>39393519.91</v>
      </c>
      <c r="R185" s="14">
        <f t="shared" si="27"/>
        <v>302398.1499999985</v>
      </c>
      <c r="S185" s="15">
        <f t="shared" si="28"/>
        <v>0.01900007575750351</v>
      </c>
    </row>
    <row r="186" spans="2:19" ht="19.5">
      <c r="B186" s="47"/>
      <c r="C186" s="4">
        <v>1</v>
      </c>
      <c r="D186" s="2">
        <v>39695920</v>
      </c>
      <c r="E186" s="2">
        <v>0.21</v>
      </c>
      <c r="F186" s="2" t="s">
        <v>59</v>
      </c>
      <c r="G186" s="4">
        <f>G184+7</f>
        <v>150</v>
      </c>
      <c r="H186" s="12">
        <f t="shared" si="20"/>
        <v>38502.000025787034</v>
      </c>
      <c r="K186">
        <v>2005</v>
      </c>
      <c r="L186">
        <v>150</v>
      </c>
      <c r="M186" s="11">
        <v>2.3148148148148147E-05</v>
      </c>
      <c r="N186">
        <v>0.228</v>
      </c>
      <c r="P186" s="13">
        <f t="shared" si="25"/>
        <v>302400.26999954134</v>
      </c>
      <c r="Q186" s="14">
        <f t="shared" si="26"/>
        <v>39695920.21</v>
      </c>
      <c r="R186" s="14">
        <f t="shared" si="27"/>
        <v>302400.30000000447</v>
      </c>
      <c r="S186" s="15">
        <f t="shared" si="28"/>
        <v>-0.030000463128089905</v>
      </c>
    </row>
    <row r="187" spans="2:19" ht="19.5">
      <c r="B187" s="47"/>
      <c r="C187" s="4">
        <v>65535</v>
      </c>
      <c r="D187" s="2">
        <v>39998319</v>
      </c>
      <c r="E187" s="2">
        <v>0.58</v>
      </c>
      <c r="F187" s="2" t="s">
        <v>231</v>
      </c>
      <c r="G187" s="4">
        <v>153</v>
      </c>
      <c r="H187" s="12">
        <v>38505.500018148145</v>
      </c>
      <c r="L187"/>
      <c r="M187" s="11"/>
      <c r="P187" s="13">
        <f t="shared" si="25"/>
        <v>302399.3399999337</v>
      </c>
      <c r="Q187" s="14">
        <f t="shared" si="26"/>
        <v>39998319.58</v>
      </c>
      <c r="R187" s="14">
        <f t="shared" si="27"/>
        <v>302399.3699999973</v>
      </c>
      <c r="S187" s="15">
        <f t="shared" si="28"/>
        <v>-0.030000063590705395</v>
      </c>
    </row>
    <row r="188" spans="2:19" ht="19.5">
      <c r="B188" s="47"/>
      <c r="C188" s="4">
        <v>1</v>
      </c>
      <c r="D188" s="2">
        <v>40300720</v>
      </c>
      <c r="E188" s="2">
        <v>0.96</v>
      </c>
      <c r="F188" s="2" t="s">
        <v>60</v>
      </c>
      <c r="G188" s="4">
        <f>G186+7</f>
        <v>157</v>
      </c>
      <c r="H188" s="12">
        <f t="shared" si="20"/>
        <v>38509.00003427083</v>
      </c>
      <c r="K188">
        <v>2005</v>
      </c>
      <c r="L188">
        <v>157</v>
      </c>
      <c r="M188" s="11">
        <v>2.3148148148148147E-05</v>
      </c>
      <c r="N188">
        <v>0.961</v>
      </c>
      <c r="P188" s="13">
        <f t="shared" si="25"/>
        <v>302401.3930000132</v>
      </c>
      <c r="Q188" s="14">
        <f t="shared" si="26"/>
        <v>40300720.96</v>
      </c>
      <c r="R188" s="14">
        <f t="shared" si="27"/>
        <v>302401.3800000027</v>
      </c>
      <c r="S188" s="15">
        <f t="shared" si="28"/>
        <v>0.013000010512769222</v>
      </c>
    </row>
    <row r="189" spans="2:19" ht="19.5">
      <c r="B189" s="47"/>
      <c r="C189" s="4">
        <v>65535</v>
      </c>
      <c r="D189" s="2">
        <v>40603121</v>
      </c>
      <c r="E189" s="2">
        <v>0.4</v>
      </c>
      <c r="F189" s="2" t="s">
        <v>230</v>
      </c>
      <c r="G189" s="4">
        <v>160</v>
      </c>
      <c r="H189" s="12">
        <v>38512.500039328705</v>
      </c>
      <c r="L189"/>
      <c r="M189" s="11"/>
      <c r="P189" s="13">
        <f t="shared" si="25"/>
        <v>302400.4370003706</v>
      </c>
      <c r="Q189" s="14">
        <f t="shared" si="26"/>
        <v>40603121.4</v>
      </c>
      <c r="R189" s="14">
        <f t="shared" si="27"/>
        <v>302400.4399999976</v>
      </c>
      <c r="S189" s="15">
        <f t="shared" si="28"/>
        <v>-0.0029996270313858986</v>
      </c>
    </row>
    <row r="190" spans="2:19" ht="19.5">
      <c r="B190" s="47"/>
      <c r="C190" s="4">
        <v>65535</v>
      </c>
      <c r="D190" s="2">
        <v>40905519</v>
      </c>
      <c r="E190" s="2">
        <v>0.92</v>
      </c>
      <c r="F190" s="2" t="s">
        <v>61</v>
      </c>
      <c r="G190" s="4">
        <f>G188+7</f>
        <v>164</v>
      </c>
      <c r="H190" s="12">
        <f t="shared" si="20"/>
        <v>38516.00002182871</v>
      </c>
      <c r="K190">
        <v>2005</v>
      </c>
      <c r="L190">
        <v>164</v>
      </c>
      <c r="M190" s="11">
        <v>1.1574074074074073E-05</v>
      </c>
      <c r="N190">
        <v>0.886</v>
      </c>
      <c r="P190" s="13">
        <f t="shared" si="25"/>
        <v>302398.4880004311</v>
      </c>
      <c r="Q190" s="14">
        <f t="shared" si="26"/>
        <v>40905519.92</v>
      </c>
      <c r="R190" s="14">
        <f t="shared" si="27"/>
        <v>302398.5200000033</v>
      </c>
      <c r="S190" s="15">
        <f t="shared" si="28"/>
        <v>-0.031999572180211544</v>
      </c>
    </row>
    <row r="191" spans="2:19" ht="19.5">
      <c r="B191" s="47"/>
      <c r="C191" s="4">
        <v>65535</v>
      </c>
      <c r="D191" s="2">
        <v>41207921</v>
      </c>
      <c r="E191" s="2">
        <v>0.52</v>
      </c>
      <c r="F191" s="2" t="s">
        <v>229</v>
      </c>
      <c r="G191" s="4">
        <v>167</v>
      </c>
      <c r="H191" s="12">
        <v>38519.50004046296</v>
      </c>
      <c r="L191"/>
      <c r="M191" s="11"/>
      <c r="P191" s="13">
        <f t="shared" si="25"/>
        <v>302401.60999931395</v>
      </c>
      <c r="Q191" s="14">
        <f t="shared" si="26"/>
        <v>41207921.52</v>
      </c>
      <c r="R191" s="14">
        <f t="shared" si="27"/>
        <v>302401.6000000015</v>
      </c>
      <c r="S191" s="15">
        <f t="shared" si="28"/>
        <v>0.009999312460422516</v>
      </c>
    </row>
    <row r="192" spans="2:19" ht="19.5">
      <c r="B192" s="47"/>
      <c r="C192" s="4">
        <v>1</v>
      </c>
      <c r="D192" s="2">
        <v>41510320</v>
      </c>
      <c r="E192" s="2">
        <v>0.24</v>
      </c>
      <c r="F192" s="2" t="s">
        <v>62</v>
      </c>
      <c r="G192" s="4">
        <f>G190+7</f>
        <v>171</v>
      </c>
      <c r="H192" s="12">
        <f t="shared" si="20"/>
        <v>38523.00002568287</v>
      </c>
      <c r="K192">
        <v>2005</v>
      </c>
      <c r="L192">
        <v>171</v>
      </c>
      <c r="M192" s="11">
        <v>2.3148148148148147E-05</v>
      </c>
      <c r="N192">
        <v>0.219</v>
      </c>
      <c r="P192" s="13">
        <f t="shared" si="25"/>
        <v>302398.723000288</v>
      </c>
      <c r="Q192" s="14">
        <f t="shared" si="26"/>
        <v>41510320.24</v>
      </c>
      <c r="R192" s="14">
        <f t="shared" si="27"/>
        <v>302398.7199999988</v>
      </c>
      <c r="S192" s="15">
        <f t="shared" si="28"/>
        <v>0.00300028920173645</v>
      </c>
    </row>
    <row r="193" spans="2:19" ht="19.5">
      <c r="B193" s="47"/>
      <c r="C193" s="4">
        <v>1</v>
      </c>
      <c r="D193" s="2">
        <v>41812718</v>
      </c>
      <c r="E193" s="2">
        <v>0.22</v>
      </c>
      <c r="F193" s="2" t="s">
        <v>228</v>
      </c>
      <c r="G193" s="4">
        <v>174</v>
      </c>
      <c r="H193" s="12">
        <v>38526.50000222222</v>
      </c>
      <c r="L193"/>
      <c r="M193" s="11"/>
      <c r="P193" s="13">
        <f t="shared" si="25"/>
        <v>302397.9729999555</v>
      </c>
      <c r="Q193" s="14">
        <f t="shared" si="26"/>
        <v>41812718.22</v>
      </c>
      <c r="R193" s="14">
        <f t="shared" si="27"/>
        <v>302397.9799999967</v>
      </c>
      <c r="S193" s="15">
        <f t="shared" si="28"/>
        <v>-0.00700004119426012</v>
      </c>
    </row>
    <row r="194" spans="2:19" ht="19.5">
      <c r="B194" s="47"/>
      <c r="C194" s="4">
        <v>1</v>
      </c>
      <c r="D194" s="2">
        <v>42115120</v>
      </c>
      <c r="E194" s="2">
        <v>0.19</v>
      </c>
      <c r="F194" s="2" t="s">
        <v>63</v>
      </c>
      <c r="G194" s="4">
        <f>G192+7</f>
        <v>178</v>
      </c>
      <c r="H194" s="12">
        <f t="shared" si="20"/>
        <v>38530.00002486111</v>
      </c>
      <c r="K194">
        <v>2005</v>
      </c>
      <c r="L194">
        <v>178</v>
      </c>
      <c r="M194" s="11">
        <v>2.3148148148148147E-05</v>
      </c>
      <c r="N194">
        <v>0.148</v>
      </c>
      <c r="P194" s="13">
        <f t="shared" si="25"/>
        <v>302401.9559998764</v>
      </c>
      <c r="Q194" s="14">
        <f t="shared" si="26"/>
        <v>42115120.19</v>
      </c>
      <c r="R194" s="14">
        <f t="shared" si="27"/>
        <v>302401.9699999988</v>
      </c>
      <c r="S194" s="15">
        <f t="shared" si="28"/>
        <v>-0.01400012243539095</v>
      </c>
    </row>
    <row r="195" spans="2:19" ht="19.5">
      <c r="B195" s="47"/>
      <c r="C195" s="4">
        <v>65535</v>
      </c>
      <c r="D195" s="2">
        <v>42417520</v>
      </c>
      <c r="E195" s="2">
        <v>0.11</v>
      </c>
      <c r="F195" s="2" t="s">
        <v>227</v>
      </c>
      <c r="G195" s="4">
        <v>181</v>
      </c>
      <c r="H195" s="12">
        <v>38533.500023726854</v>
      </c>
      <c r="L195"/>
      <c r="M195" s="11"/>
      <c r="P195" s="13">
        <f t="shared" si="25"/>
        <v>302399.90200025495</v>
      </c>
      <c r="Q195" s="14">
        <f t="shared" si="26"/>
        <v>42417520.11</v>
      </c>
      <c r="R195" s="14">
        <f t="shared" si="27"/>
        <v>302399.9200000018</v>
      </c>
      <c r="S195" s="15">
        <f t="shared" si="28"/>
        <v>-0.017999746836721897</v>
      </c>
    </row>
    <row r="196" spans="2:19" ht="19.5">
      <c r="B196" s="47"/>
      <c r="C196" s="4">
        <v>1</v>
      </c>
      <c r="D196" s="2">
        <v>42719921</v>
      </c>
      <c r="E196" s="2">
        <v>0.088</v>
      </c>
      <c r="F196" s="2" t="s">
        <v>64</v>
      </c>
      <c r="G196" s="4">
        <v>185</v>
      </c>
      <c r="H196" s="12">
        <f t="shared" si="20"/>
        <v>38537.000034212964</v>
      </c>
      <c r="K196">
        <v>2005</v>
      </c>
      <c r="L196">
        <v>185</v>
      </c>
      <c r="M196" s="11">
        <v>2.3148148148148147E-05</v>
      </c>
      <c r="N196">
        <v>0.956</v>
      </c>
      <c r="P196" s="13">
        <f aca="true" t="shared" si="29" ref="P196:P205">(H196-H195)*24*60*60</f>
        <v>302400.9059999138</v>
      </c>
      <c r="Q196" s="14">
        <f aca="true" t="shared" si="30" ref="Q196:Q205">D196+E196</f>
        <v>42719921.088</v>
      </c>
      <c r="R196" s="14">
        <f aca="true" t="shared" si="31" ref="R196:R205">Q196-Q195</f>
        <v>302400.9780000001</v>
      </c>
      <c r="S196" s="15">
        <f aca="true" t="shared" si="32" ref="S196:S205">P196-R196</f>
        <v>-0.07200008630752563</v>
      </c>
    </row>
    <row r="197" spans="2:19" ht="19.5">
      <c r="B197" s="47"/>
      <c r="C197" s="4">
        <v>1</v>
      </c>
      <c r="D197" s="2">
        <v>43022319</v>
      </c>
      <c r="E197" s="2">
        <v>0.91</v>
      </c>
      <c r="F197" s="2" t="s">
        <v>226</v>
      </c>
      <c r="G197" s="4">
        <v>188</v>
      </c>
      <c r="H197" s="12">
        <v>38540.50002158565</v>
      </c>
      <c r="L197"/>
      <c r="M197" s="11"/>
      <c r="P197" s="13">
        <f t="shared" si="29"/>
        <v>302398.9089999581</v>
      </c>
      <c r="Q197" s="14">
        <f t="shared" si="30"/>
        <v>43022319.91</v>
      </c>
      <c r="R197" s="14">
        <f t="shared" si="31"/>
        <v>302398.8219999969</v>
      </c>
      <c r="S197" s="15">
        <f t="shared" si="32"/>
        <v>0.08699996117502451</v>
      </c>
    </row>
    <row r="198" spans="2:19" ht="19.5">
      <c r="B198" s="47"/>
      <c r="C198" s="4">
        <v>1</v>
      </c>
      <c r="D198" s="2">
        <v>43324719</v>
      </c>
      <c r="E198" s="2">
        <v>0.8</v>
      </c>
      <c r="F198" s="2" t="s">
        <v>65</v>
      </c>
      <c r="G198" s="4">
        <v>192</v>
      </c>
      <c r="H198" s="12">
        <f t="shared" si="20"/>
        <v>38544.00002010417</v>
      </c>
      <c r="K198">
        <v>2005</v>
      </c>
      <c r="L198">
        <v>192</v>
      </c>
      <c r="M198" s="11">
        <v>1.1574074074074073E-05</v>
      </c>
      <c r="N198">
        <v>0.737</v>
      </c>
      <c r="P198" s="13">
        <f t="shared" si="29"/>
        <v>302399.8720001662</v>
      </c>
      <c r="Q198" s="14">
        <f t="shared" si="30"/>
        <v>43324719.8</v>
      </c>
      <c r="R198" s="14">
        <f t="shared" si="31"/>
        <v>302399.8900000006</v>
      </c>
      <c r="S198" s="15">
        <f t="shared" si="32"/>
        <v>-0.01799983438104391</v>
      </c>
    </row>
    <row r="199" spans="2:19" ht="19.5">
      <c r="B199" s="47"/>
      <c r="C199" s="4">
        <v>65535</v>
      </c>
      <c r="D199" s="2">
        <v>43627121</v>
      </c>
      <c r="E199" s="2">
        <v>0.66</v>
      </c>
      <c r="F199" s="2" t="s">
        <v>225</v>
      </c>
      <c r="G199" s="4">
        <v>195</v>
      </c>
      <c r="H199" s="12">
        <v>38547.5000415625</v>
      </c>
      <c r="L199"/>
      <c r="M199" s="11"/>
      <c r="P199" s="13">
        <f t="shared" si="29"/>
        <v>302401.8540000776</v>
      </c>
      <c r="Q199" s="14">
        <f t="shared" si="30"/>
        <v>43627121.66</v>
      </c>
      <c r="R199" s="14">
        <f t="shared" si="31"/>
        <v>302401.8599999994</v>
      </c>
      <c r="S199" s="15">
        <f t="shared" si="32"/>
        <v>-0.0059999218210577965</v>
      </c>
    </row>
    <row r="200" spans="2:19" ht="19.5">
      <c r="B200" s="47"/>
      <c r="C200" s="4">
        <v>1</v>
      </c>
      <c r="D200" s="2">
        <v>43929518</v>
      </c>
      <c r="E200" s="2">
        <v>0.42</v>
      </c>
      <c r="F200" s="2" t="s">
        <v>66</v>
      </c>
      <c r="G200" s="4">
        <v>199</v>
      </c>
      <c r="H200" s="12">
        <f t="shared" si="20"/>
        <v>38551.00000396991</v>
      </c>
      <c r="K200">
        <v>2005</v>
      </c>
      <c r="L200">
        <v>199</v>
      </c>
      <c r="M200" s="11">
        <v>0</v>
      </c>
      <c r="N200">
        <v>0.343</v>
      </c>
      <c r="P200" s="13">
        <f t="shared" si="29"/>
        <v>302396.7519997386</v>
      </c>
      <c r="Q200" s="14">
        <f t="shared" si="30"/>
        <v>43929518.42</v>
      </c>
      <c r="R200" s="14">
        <f t="shared" si="31"/>
        <v>302396.76000000536</v>
      </c>
      <c r="S200" s="15">
        <f t="shared" si="32"/>
        <v>-0.00800026673823595</v>
      </c>
    </row>
    <row r="201" spans="2:19" ht="19.5">
      <c r="B201" s="47"/>
      <c r="C201" s="4">
        <v>65535</v>
      </c>
      <c r="D201" s="2">
        <v>44231921</v>
      </c>
      <c r="E201" s="2">
        <v>0.33</v>
      </c>
      <c r="F201" s="2" t="s">
        <v>224</v>
      </c>
      <c r="G201" s="4">
        <v>202</v>
      </c>
      <c r="H201" s="12">
        <v>38554.50003472222</v>
      </c>
      <c r="L201"/>
      <c r="M201" s="11"/>
      <c r="P201" s="13">
        <f t="shared" si="29"/>
        <v>302402.657000022</v>
      </c>
      <c r="Q201" s="14">
        <f t="shared" si="30"/>
        <v>44231921.33</v>
      </c>
      <c r="R201" s="14">
        <f t="shared" si="31"/>
        <v>302402.9099999964</v>
      </c>
      <c r="S201" s="15">
        <f t="shared" si="32"/>
        <v>-0.25299997441470623</v>
      </c>
    </row>
    <row r="202" spans="2:19" ht="19.5">
      <c r="B202" s="47"/>
      <c r="C202" s="4">
        <v>1</v>
      </c>
      <c r="D202" s="2">
        <v>44534319</v>
      </c>
      <c r="E202" s="2">
        <v>0.14</v>
      </c>
      <c r="F202" s="2" t="s">
        <v>67</v>
      </c>
      <c r="G202" s="4">
        <v>206</v>
      </c>
      <c r="H202" s="12">
        <f t="shared" si="20"/>
        <v>38558.00001199074</v>
      </c>
      <c r="K202">
        <v>2005</v>
      </c>
      <c r="L202">
        <v>206</v>
      </c>
      <c r="M202" s="11">
        <v>1.1574074074074073E-05</v>
      </c>
      <c r="N202">
        <v>0.036</v>
      </c>
      <c r="P202" s="13">
        <f t="shared" si="29"/>
        <v>302398.03600001615</v>
      </c>
      <c r="Q202" s="14">
        <f t="shared" si="30"/>
        <v>44534319.14</v>
      </c>
      <c r="R202" s="14">
        <f t="shared" si="31"/>
        <v>302397.8100000024</v>
      </c>
      <c r="S202" s="15">
        <f t="shared" si="32"/>
        <v>0.22600001376122236</v>
      </c>
    </row>
    <row r="203" spans="2:19" ht="19.5">
      <c r="B203" s="47"/>
      <c r="C203" s="4">
        <v>1</v>
      </c>
      <c r="D203" s="2">
        <v>44836720</v>
      </c>
      <c r="E203" s="2">
        <v>0.1</v>
      </c>
      <c r="F203" s="2" t="s">
        <v>223</v>
      </c>
      <c r="G203" s="4">
        <v>209</v>
      </c>
      <c r="H203" s="12">
        <v>38561.50002335648</v>
      </c>
      <c r="L203"/>
      <c r="M203" s="11"/>
      <c r="P203" s="13">
        <f t="shared" si="29"/>
        <v>302400.9819996776</v>
      </c>
      <c r="Q203" s="14">
        <f t="shared" si="30"/>
        <v>44836720.1</v>
      </c>
      <c r="R203" s="14">
        <f t="shared" si="31"/>
        <v>302400.9600000009</v>
      </c>
      <c r="S203" s="15">
        <f t="shared" si="32"/>
        <v>0.02199967671185732</v>
      </c>
    </row>
    <row r="204" spans="2:19" ht="19.5">
      <c r="B204" s="47"/>
      <c r="C204" s="4">
        <v>1</v>
      </c>
      <c r="D204" s="2">
        <v>45139119</v>
      </c>
      <c r="E204" s="2">
        <v>0.99</v>
      </c>
      <c r="F204" s="2" t="s">
        <v>68</v>
      </c>
      <c r="G204" s="4">
        <v>213</v>
      </c>
      <c r="H204" s="12">
        <f t="shared" si="20"/>
        <v>38565.00002184028</v>
      </c>
      <c r="K204">
        <v>2005</v>
      </c>
      <c r="L204">
        <v>213</v>
      </c>
      <c r="M204" s="11">
        <v>1.1574074074074073E-05</v>
      </c>
      <c r="N204">
        <v>0.887</v>
      </c>
      <c r="P204" s="13">
        <f t="shared" si="29"/>
        <v>302399.86900028307</v>
      </c>
      <c r="Q204" s="14">
        <f t="shared" si="30"/>
        <v>45139119.99</v>
      </c>
      <c r="R204" s="14">
        <f t="shared" si="31"/>
        <v>302399.8900000006</v>
      </c>
      <c r="S204" s="15">
        <f t="shared" si="32"/>
        <v>-0.02099971752613783</v>
      </c>
    </row>
    <row r="205" spans="2:19" ht="19.5">
      <c r="B205" s="47"/>
      <c r="C205" s="4">
        <v>65535</v>
      </c>
      <c r="D205" s="2">
        <v>45441520</v>
      </c>
      <c r="E205" s="2">
        <v>0.024</v>
      </c>
      <c r="F205" s="2" t="s">
        <v>222</v>
      </c>
      <c r="G205" s="4">
        <v>216</v>
      </c>
      <c r="H205" s="12">
        <v>38568.50002194444</v>
      </c>
      <c r="L205"/>
      <c r="M205" s="11"/>
      <c r="P205" s="13">
        <f t="shared" si="29"/>
        <v>302400.00899964944</v>
      </c>
      <c r="Q205" s="14">
        <f t="shared" si="30"/>
        <v>45441520.024</v>
      </c>
      <c r="R205" s="14">
        <f t="shared" si="31"/>
        <v>302400.0339999944</v>
      </c>
      <c r="S205" s="15">
        <f t="shared" si="32"/>
        <v>-0.025000344961881638</v>
      </c>
    </row>
    <row r="206" spans="2:19" ht="19.5">
      <c r="B206" s="47"/>
      <c r="C206" s="4">
        <v>1</v>
      </c>
      <c r="D206" s="2">
        <v>45743921</v>
      </c>
      <c r="E206" s="2">
        <v>0.55</v>
      </c>
      <c r="F206" s="2" t="s">
        <v>69</v>
      </c>
      <c r="G206" s="4">
        <v>220</v>
      </c>
      <c r="H206" s="12">
        <f t="shared" si="20"/>
        <v>38572.00003980324</v>
      </c>
      <c r="K206">
        <v>2005</v>
      </c>
      <c r="L206">
        <v>220</v>
      </c>
      <c r="M206" s="11">
        <v>3.472222222222222E-05</v>
      </c>
      <c r="N206">
        <v>0.439</v>
      </c>
      <c r="P206" s="13">
        <f>(H206-H205)*24*60*60</f>
        <v>302401.5430004569</v>
      </c>
      <c r="Q206" s="14">
        <f aca="true" t="shared" si="33" ref="Q206:Q214">D206+E206</f>
        <v>45743921.55</v>
      </c>
      <c r="R206" s="14">
        <f>Q206-Q205</f>
        <v>302401.52600000054</v>
      </c>
      <c r="S206" s="15">
        <f aca="true" t="shared" si="34" ref="S206:S214">P206-R206</f>
        <v>0.01700045634061098</v>
      </c>
    </row>
    <row r="207" spans="2:19" ht="19.5">
      <c r="B207" s="47"/>
      <c r="C207" s="4">
        <v>1</v>
      </c>
      <c r="D207" s="2">
        <v>46046322</v>
      </c>
      <c r="E207" s="2">
        <v>0.0021</v>
      </c>
      <c r="F207" s="2" t="s">
        <v>221</v>
      </c>
      <c r="G207" s="4">
        <v>223</v>
      </c>
      <c r="H207" s="12">
        <v>38575.50004482639</v>
      </c>
      <c r="L207"/>
      <c r="M207" s="11"/>
      <c r="P207" s="13">
        <f>(H207-H206)*24*60*60</f>
        <v>302400.4339998588</v>
      </c>
      <c r="Q207" s="14">
        <f t="shared" si="33"/>
        <v>46046322.0021</v>
      </c>
      <c r="R207" s="14">
        <f>Q207-Q206</f>
        <v>302400.4521000013</v>
      </c>
      <c r="S207" s="15">
        <f t="shared" si="34"/>
        <v>-0.01810014247894287</v>
      </c>
    </row>
    <row r="208" spans="2:19" ht="19.5">
      <c r="B208" s="47"/>
      <c r="C208" s="4">
        <v>1</v>
      </c>
      <c r="D208" s="2">
        <v>46348721</v>
      </c>
      <c r="E208" s="2">
        <v>0.19</v>
      </c>
      <c r="F208" s="2" t="s">
        <v>70</v>
      </c>
      <c r="G208" s="4">
        <v>227</v>
      </c>
      <c r="H208" s="12">
        <f t="shared" si="20"/>
        <v>38579.000035474535</v>
      </c>
      <c r="K208">
        <v>2005</v>
      </c>
      <c r="L208">
        <v>227</v>
      </c>
      <c r="M208" s="11">
        <v>3.472222222222222E-05</v>
      </c>
      <c r="N208">
        <v>0.065</v>
      </c>
      <c r="P208" s="13">
        <f t="shared" si="25"/>
        <v>302399.19199983124</v>
      </c>
      <c r="Q208" s="14">
        <f t="shared" si="33"/>
        <v>46348721.19</v>
      </c>
      <c r="R208" s="14">
        <f t="shared" si="27"/>
        <v>302399.1878999993</v>
      </c>
      <c r="S208" s="15">
        <f t="shared" si="34"/>
        <v>0.0040998319163918495</v>
      </c>
    </row>
    <row r="209" spans="2:19" ht="19.5">
      <c r="B209" s="47"/>
      <c r="C209" s="4">
        <v>65535</v>
      </c>
      <c r="D209" s="2">
        <v>46651120</v>
      </c>
      <c r="E209" s="2">
        <v>0.46</v>
      </c>
      <c r="F209" s="2" t="s">
        <v>220</v>
      </c>
      <c r="G209" s="4">
        <v>230</v>
      </c>
      <c r="H209" s="12">
        <v>38582.50002694444</v>
      </c>
      <c r="L209"/>
      <c r="M209" s="11"/>
      <c r="P209" s="13">
        <f t="shared" si="25"/>
        <v>302399.26299999934</v>
      </c>
      <c r="Q209" s="14">
        <f t="shared" si="33"/>
        <v>46651120.46</v>
      </c>
      <c r="R209" s="14">
        <f t="shared" si="27"/>
        <v>302399.2700000033</v>
      </c>
      <c r="S209" s="15">
        <f t="shared" si="34"/>
        <v>-0.007000003941357136</v>
      </c>
    </row>
    <row r="210" spans="2:19" ht="19.5">
      <c r="B210" s="47"/>
      <c r="C210" s="4">
        <v>65535</v>
      </c>
      <c r="D210" s="2">
        <v>46953519</v>
      </c>
      <c r="E210" s="2">
        <v>0.66</v>
      </c>
      <c r="F210" s="2" t="s">
        <v>71</v>
      </c>
      <c r="G210" s="4">
        <v>234</v>
      </c>
      <c r="H210" s="12">
        <f t="shared" si="20"/>
        <v>38586.00001740741</v>
      </c>
      <c r="K210">
        <v>2005</v>
      </c>
      <c r="L210">
        <v>234</v>
      </c>
      <c r="M210" s="11">
        <v>1.1574074074074073E-05</v>
      </c>
      <c r="N210">
        <v>0.504</v>
      </c>
      <c r="P210" s="13">
        <f t="shared" si="25"/>
        <v>302399.1760002449</v>
      </c>
      <c r="Q210" s="14">
        <f t="shared" si="33"/>
        <v>46953519.66</v>
      </c>
      <c r="R210" s="14">
        <f t="shared" si="27"/>
        <v>302399.19999999553</v>
      </c>
      <c r="S210" s="15">
        <f t="shared" si="34"/>
        <v>-0.02399975061416626</v>
      </c>
    </row>
    <row r="211" spans="2:19" ht="19.5">
      <c r="B211" s="47"/>
      <c r="C211" s="4">
        <v>1</v>
      </c>
      <c r="D211" s="2">
        <v>47255919</v>
      </c>
      <c r="E211" s="2">
        <v>1</v>
      </c>
      <c r="F211" s="2" t="s">
        <v>219</v>
      </c>
      <c r="G211" s="4">
        <v>237</v>
      </c>
      <c r="H211" s="12">
        <v>38589.50002131944</v>
      </c>
      <c r="L211"/>
      <c r="M211" s="11"/>
      <c r="P211" s="13">
        <f t="shared" si="25"/>
        <v>302400.3379998263</v>
      </c>
      <c r="Q211" s="14">
        <f t="shared" si="33"/>
        <v>47255920</v>
      </c>
      <c r="R211" s="14">
        <f t="shared" si="27"/>
        <v>302400.3400000036</v>
      </c>
      <c r="S211" s="15">
        <f t="shared" si="34"/>
        <v>-0.002000177279114723</v>
      </c>
    </row>
    <row r="212" spans="2:19" ht="19.5">
      <c r="B212" s="47"/>
      <c r="C212" s="4">
        <v>65535</v>
      </c>
      <c r="D212" s="2">
        <v>47558319</v>
      </c>
      <c r="E212" s="2">
        <v>0.11</v>
      </c>
      <c r="F212" s="2" t="s">
        <v>75</v>
      </c>
      <c r="G212" s="4">
        <f>G210+7</f>
        <v>241</v>
      </c>
      <c r="H212" s="12">
        <f t="shared" si="20"/>
        <v>38593.00001079861</v>
      </c>
      <c r="K212">
        <v>2005</v>
      </c>
      <c r="L212">
        <v>241</v>
      </c>
      <c r="M212" s="11">
        <v>0</v>
      </c>
      <c r="N212">
        <v>0.933</v>
      </c>
      <c r="P212" s="13">
        <f t="shared" si="25"/>
        <v>302399.09100020304</v>
      </c>
      <c r="Q212" s="14">
        <f t="shared" si="33"/>
        <v>47558319.11</v>
      </c>
      <c r="R212" s="14">
        <f t="shared" si="27"/>
        <v>302399.1099999994</v>
      </c>
      <c r="S212" s="15">
        <f t="shared" si="34"/>
        <v>-0.018999796360731125</v>
      </c>
    </row>
    <row r="213" spans="2:19" ht="19.5">
      <c r="B213" s="47"/>
      <c r="C213" s="4">
        <v>1</v>
      </c>
      <c r="D213" s="2">
        <v>47860718</v>
      </c>
      <c r="E213" s="2">
        <v>0.43</v>
      </c>
      <c r="F213" s="2" t="s">
        <v>218</v>
      </c>
      <c r="G213" s="4">
        <v>244</v>
      </c>
      <c r="H213" s="12">
        <v>38596.500003125</v>
      </c>
      <c r="L213"/>
      <c r="M213" s="11"/>
      <c r="P213" s="13">
        <f t="shared" si="25"/>
        <v>302399.3370000506</v>
      </c>
      <c r="Q213" s="14">
        <f t="shared" si="33"/>
        <v>47860718.43</v>
      </c>
      <c r="R213" s="14">
        <f t="shared" si="27"/>
        <v>302399.3200000003</v>
      </c>
      <c r="S213" s="15">
        <f t="shared" si="34"/>
        <v>0.01700005028396845</v>
      </c>
    </row>
    <row r="214" spans="2:19" ht="19.5">
      <c r="B214" s="47"/>
      <c r="C214" s="4">
        <v>1</v>
      </c>
      <c r="D214" s="2">
        <v>48163121</v>
      </c>
      <c r="E214" s="2">
        <v>0.77</v>
      </c>
      <c r="F214" s="2" t="s">
        <v>74</v>
      </c>
      <c r="G214" s="4">
        <f>G212+7</f>
        <v>248</v>
      </c>
      <c r="H214" s="12">
        <f t="shared" si="20"/>
        <v>38600.00004172454</v>
      </c>
      <c r="K214">
        <v>2005</v>
      </c>
      <c r="L214">
        <v>248</v>
      </c>
      <c r="M214" s="11">
        <v>3.472222222222222E-05</v>
      </c>
      <c r="N214">
        <v>0.605</v>
      </c>
      <c r="P214" s="13">
        <f t="shared" si="25"/>
        <v>302403.3350000158</v>
      </c>
      <c r="Q214" s="14">
        <f t="shared" si="33"/>
        <v>48163121.77</v>
      </c>
      <c r="R214" s="14">
        <f t="shared" si="27"/>
        <v>302403.3400000036</v>
      </c>
      <c r="S214" s="15">
        <f t="shared" si="34"/>
        <v>-0.004999987781047821</v>
      </c>
    </row>
    <row r="215" spans="2:19" ht="19.5">
      <c r="B215" s="47"/>
      <c r="C215" s="4">
        <v>1</v>
      </c>
      <c r="D215" s="2">
        <v>48767918</v>
      </c>
      <c r="E215" s="2">
        <v>0.65</v>
      </c>
      <c r="F215" s="2" t="s">
        <v>73</v>
      </c>
      <c r="G215" s="4">
        <f>G214+7</f>
        <v>255</v>
      </c>
      <c r="H215" s="12">
        <f t="shared" si="20"/>
        <v>38607.00000518518</v>
      </c>
      <c r="K215">
        <v>2005</v>
      </c>
      <c r="L215">
        <v>255</v>
      </c>
      <c r="M215" s="11">
        <v>0</v>
      </c>
      <c r="N215">
        <v>0.448</v>
      </c>
      <c r="P215" s="13">
        <f t="shared" si="21"/>
        <v>604796.8429995468</v>
      </c>
      <c r="Q215" s="14">
        <f aca="true" t="shared" si="35" ref="Q215:Q245">D215+E215</f>
        <v>48767918.65</v>
      </c>
      <c r="R215" s="14">
        <f t="shared" si="23"/>
        <v>604796.8799999952</v>
      </c>
      <c r="S215" s="15">
        <f aca="true" t="shared" si="36" ref="S215:S245">P215-R215</f>
        <v>-0.03700044844299555</v>
      </c>
    </row>
    <row r="216" spans="2:19" ht="19.5">
      <c r="B216" s="47"/>
      <c r="C216" s="4">
        <v>65535</v>
      </c>
      <c r="D216" s="2">
        <v>49070322</v>
      </c>
      <c r="E216" s="2">
        <v>0.16</v>
      </c>
      <c r="F216" s="2" t="s">
        <v>217</v>
      </c>
      <c r="G216" s="4">
        <v>258</v>
      </c>
      <c r="H216" s="12">
        <v>38610.50004572917</v>
      </c>
      <c r="L216"/>
      <c r="M216" s="11"/>
      <c r="P216" s="13">
        <f t="shared" si="21"/>
        <v>302403.503000387</v>
      </c>
      <c r="Q216" s="14">
        <f t="shared" si="35"/>
        <v>49070322.16</v>
      </c>
      <c r="R216" s="14">
        <f t="shared" si="23"/>
        <v>302403.5099999979</v>
      </c>
      <c r="S216" s="15">
        <f t="shared" si="36"/>
        <v>-0.006999610923230648</v>
      </c>
    </row>
    <row r="217" spans="2:19" ht="19.5">
      <c r="B217" s="47"/>
      <c r="C217" s="4">
        <v>65535</v>
      </c>
      <c r="D217" s="2">
        <v>49372718</v>
      </c>
      <c r="E217" s="2">
        <v>0.73</v>
      </c>
      <c r="F217" s="2" t="s">
        <v>72</v>
      </c>
      <c r="G217" s="4">
        <f>G215+7</f>
        <v>262</v>
      </c>
      <c r="H217" s="12">
        <f t="shared" si="20"/>
        <v>38614.000006215276</v>
      </c>
      <c r="K217">
        <v>2005</v>
      </c>
      <c r="L217">
        <v>262</v>
      </c>
      <c r="M217" s="11">
        <v>0</v>
      </c>
      <c r="N217">
        <v>0.537</v>
      </c>
      <c r="P217" s="13">
        <f t="shared" si="21"/>
        <v>302396.5859997086</v>
      </c>
      <c r="Q217" s="14">
        <f t="shared" si="35"/>
        <v>49372718.73</v>
      </c>
      <c r="R217" s="14">
        <f t="shared" si="23"/>
        <v>302396.5700000003</v>
      </c>
      <c r="S217" s="15">
        <f t="shared" si="36"/>
        <v>0.01599970832467079</v>
      </c>
    </row>
    <row r="218" spans="2:19" ht="19.5">
      <c r="B218" s="47"/>
      <c r="C218" s="4">
        <v>1</v>
      </c>
      <c r="D218" s="2">
        <v>49675119</v>
      </c>
      <c r="E218" s="2">
        <v>0.53</v>
      </c>
      <c r="F218" s="2" t="s">
        <v>216</v>
      </c>
      <c r="G218" s="4">
        <v>265</v>
      </c>
      <c r="H218" s="12">
        <v>38617.50001157408</v>
      </c>
      <c r="L218"/>
      <c r="M218" s="11"/>
      <c r="P218" s="13">
        <f t="shared" si="21"/>
        <v>302400.4630004056</v>
      </c>
      <c r="Q218" s="14">
        <f t="shared" si="35"/>
        <v>49675119.53</v>
      </c>
      <c r="R218" s="14">
        <f t="shared" si="23"/>
        <v>302400.80000000447</v>
      </c>
      <c r="S218" s="15">
        <f t="shared" si="36"/>
        <v>-0.336999598890543</v>
      </c>
    </row>
    <row r="219" spans="2:19" ht="19.5">
      <c r="B219" s="47"/>
      <c r="C219" s="4">
        <v>65535</v>
      </c>
      <c r="D219" s="2">
        <v>49977520</v>
      </c>
      <c r="E219" s="2">
        <v>0.42</v>
      </c>
      <c r="F219" s="2" t="s">
        <v>76</v>
      </c>
      <c r="G219" s="4">
        <f>G217+7</f>
        <v>269</v>
      </c>
      <c r="H219" s="12">
        <f t="shared" si="20"/>
        <v>38621.00002542824</v>
      </c>
      <c r="K219">
        <v>2005</v>
      </c>
      <c r="L219">
        <v>269</v>
      </c>
      <c r="M219" s="11">
        <v>2.3148148148148147E-05</v>
      </c>
      <c r="N219">
        <v>0.197</v>
      </c>
      <c r="P219" s="13">
        <f t="shared" si="21"/>
        <v>302401.19699989446</v>
      </c>
      <c r="Q219" s="14">
        <f t="shared" si="35"/>
        <v>49977520.42</v>
      </c>
      <c r="R219" s="14">
        <f t="shared" si="23"/>
        <v>302400.8900000006</v>
      </c>
      <c r="S219" s="15">
        <f t="shared" si="36"/>
        <v>0.3069998938590288</v>
      </c>
    </row>
    <row r="220" spans="2:19" ht="19.5">
      <c r="B220" s="47"/>
      <c r="C220" s="4">
        <v>65535</v>
      </c>
      <c r="D220" s="2">
        <v>50279921</v>
      </c>
      <c r="E220" s="2">
        <v>0.42</v>
      </c>
      <c r="F220" s="2" t="s">
        <v>215</v>
      </c>
      <c r="G220" s="4">
        <v>272</v>
      </c>
      <c r="H220" s="12">
        <v>38624.500037164355</v>
      </c>
      <c r="L220"/>
      <c r="M220" s="11"/>
      <c r="P220" s="13">
        <f t="shared" si="21"/>
        <v>302401.01400010753</v>
      </c>
      <c r="Q220" s="14">
        <f t="shared" si="35"/>
        <v>50279921.42</v>
      </c>
      <c r="R220" s="14">
        <f t="shared" si="23"/>
        <v>302401</v>
      </c>
      <c r="S220" s="15">
        <f t="shared" si="36"/>
        <v>0.014000107534229755</v>
      </c>
    </row>
    <row r="221" spans="2:19" ht="19.5">
      <c r="B221" s="47"/>
      <c r="C221" s="4">
        <v>1</v>
      </c>
      <c r="D221" s="2">
        <v>50582318</v>
      </c>
      <c r="E221" s="2">
        <v>0.35</v>
      </c>
      <c r="F221" s="2" t="s">
        <v>77</v>
      </c>
      <c r="G221" s="4">
        <f>G219+7</f>
        <v>276</v>
      </c>
      <c r="H221" s="12">
        <f t="shared" si="20"/>
        <v>38628.00000144676</v>
      </c>
      <c r="K221">
        <v>2005</v>
      </c>
      <c r="L221">
        <v>276</v>
      </c>
      <c r="M221" s="11">
        <v>0</v>
      </c>
      <c r="N221">
        <v>0.125</v>
      </c>
      <c r="P221" s="13">
        <f t="shared" si="21"/>
        <v>302396.9139997149</v>
      </c>
      <c r="Q221" s="14">
        <f t="shared" si="35"/>
        <v>50582318.35</v>
      </c>
      <c r="R221" s="14">
        <f t="shared" si="23"/>
        <v>302396.9299999997</v>
      </c>
      <c r="S221" s="15">
        <f t="shared" si="36"/>
        <v>-0.01600028481334448</v>
      </c>
    </row>
    <row r="222" spans="2:19" ht="19.5">
      <c r="B222" s="47"/>
      <c r="C222" s="4">
        <v>1</v>
      </c>
      <c r="D222" s="2">
        <v>50884719</v>
      </c>
      <c r="E222" s="2">
        <v>0.34</v>
      </c>
      <c r="F222" s="2" t="s">
        <v>214</v>
      </c>
      <c r="G222" s="4">
        <v>279</v>
      </c>
      <c r="H222" s="12">
        <v>38631.50001267361</v>
      </c>
      <c r="L222"/>
      <c r="M222" s="11"/>
      <c r="P222" s="13">
        <f t="shared" si="21"/>
        <v>302400.970000145</v>
      </c>
      <c r="Q222" s="14">
        <f t="shared" si="35"/>
        <v>50884719.34</v>
      </c>
      <c r="R222" s="14">
        <f t="shared" si="23"/>
        <v>302400.9900000021</v>
      </c>
      <c r="S222" s="15">
        <f t="shared" si="36"/>
        <v>-0.019999857060611248</v>
      </c>
    </row>
    <row r="223" spans="2:19" ht="19.5">
      <c r="B223" s="47"/>
      <c r="C223" s="4">
        <v>1</v>
      </c>
      <c r="D223" s="2">
        <v>51187120</v>
      </c>
      <c r="E223" s="2">
        <v>0.25</v>
      </c>
      <c r="F223" s="2" t="s">
        <v>78</v>
      </c>
      <c r="G223" s="4">
        <f>G221+7</f>
        <v>283</v>
      </c>
      <c r="H223" s="12">
        <f t="shared" si="20"/>
        <v>38635.00002542824</v>
      </c>
      <c r="K223">
        <v>2005</v>
      </c>
      <c r="L223">
        <v>283</v>
      </c>
      <c r="M223" s="11">
        <v>2.3148148148148147E-05</v>
      </c>
      <c r="N223">
        <v>0.197</v>
      </c>
      <c r="P223" s="13">
        <f t="shared" si="21"/>
        <v>302401.10200003255</v>
      </c>
      <c r="Q223" s="14">
        <f t="shared" si="35"/>
        <v>51187120.25</v>
      </c>
      <c r="R223" s="14">
        <f t="shared" si="23"/>
        <v>302400.9099999964</v>
      </c>
      <c r="S223" s="15">
        <f t="shared" si="36"/>
        <v>0.19200003612786531</v>
      </c>
    </row>
    <row r="224" spans="2:19" ht="19.5">
      <c r="B224" s="47"/>
      <c r="C224" s="4">
        <v>1</v>
      </c>
      <c r="D224" s="2">
        <v>51489522</v>
      </c>
      <c r="E224" s="2">
        <v>0.22</v>
      </c>
      <c r="F224" s="2" t="s">
        <v>213</v>
      </c>
      <c r="G224" s="4">
        <v>286</v>
      </c>
      <c r="H224" s="12">
        <v>38638.50004591435</v>
      </c>
      <c r="L224"/>
      <c r="M224" s="11"/>
      <c r="P224" s="13">
        <f t="shared" si="21"/>
        <v>302401.76999957766</v>
      </c>
      <c r="Q224" s="14">
        <f t="shared" si="35"/>
        <v>51489522.22</v>
      </c>
      <c r="R224" s="14">
        <f t="shared" si="23"/>
        <v>302401.9699999988</v>
      </c>
      <c r="S224" s="15">
        <f t="shared" si="36"/>
        <v>-0.20000042114406824</v>
      </c>
    </row>
    <row r="225" spans="2:19" ht="19.5">
      <c r="B225" s="47"/>
      <c r="C225" s="4">
        <v>65535</v>
      </c>
      <c r="D225" s="2">
        <v>51791919</v>
      </c>
      <c r="E225" s="2">
        <v>0.13</v>
      </c>
      <c r="F225" s="2" t="s">
        <v>79</v>
      </c>
      <c r="G225" s="4">
        <f>G223+7</f>
        <v>290</v>
      </c>
      <c r="H225" s="12">
        <f t="shared" si="20"/>
        <v>38642.0000102662</v>
      </c>
      <c r="K225">
        <v>2005</v>
      </c>
      <c r="L225">
        <v>290</v>
      </c>
      <c r="M225" s="11">
        <v>0</v>
      </c>
      <c r="N225">
        <v>0.887</v>
      </c>
      <c r="P225" s="13">
        <f t="shared" si="21"/>
        <v>302396.9200001098</v>
      </c>
      <c r="Q225" s="14">
        <f t="shared" si="35"/>
        <v>51791919.13</v>
      </c>
      <c r="R225" s="14">
        <f t="shared" si="23"/>
        <v>302396.9100000039</v>
      </c>
      <c r="S225" s="15">
        <f t="shared" si="36"/>
        <v>0.010000105947256088</v>
      </c>
    </row>
    <row r="226" spans="2:19" ht="19.5">
      <c r="B226" s="47"/>
      <c r="C226" s="4">
        <v>1</v>
      </c>
      <c r="D226" s="2">
        <v>52094319</v>
      </c>
      <c r="E226" s="2">
        <v>0.3</v>
      </c>
      <c r="F226" s="2" t="s">
        <v>212</v>
      </c>
      <c r="G226" s="4">
        <v>293</v>
      </c>
      <c r="H226" s="12">
        <v>38645.50001189815</v>
      </c>
      <c r="L226"/>
      <c r="M226" s="11"/>
      <c r="P226" s="13">
        <f t="shared" si="21"/>
        <v>302400.1410001656</v>
      </c>
      <c r="Q226" s="14">
        <f t="shared" si="35"/>
        <v>52094319.3</v>
      </c>
      <c r="R226" s="14">
        <f t="shared" si="23"/>
        <v>302400.16999999434</v>
      </c>
      <c r="S226" s="15">
        <f t="shared" si="36"/>
        <v>-0.02899982873350382</v>
      </c>
    </row>
    <row r="227" spans="2:19" ht="19.5">
      <c r="B227" s="47"/>
      <c r="C227" s="4">
        <v>1</v>
      </c>
      <c r="D227" s="2">
        <v>52396719</v>
      </c>
      <c r="E227" s="2">
        <v>0.92</v>
      </c>
      <c r="F227" s="2" t="s">
        <v>80</v>
      </c>
      <c r="G227" s="4">
        <f>G225+7</f>
        <v>297</v>
      </c>
      <c r="H227" s="12">
        <f t="shared" si="20"/>
        <v>38649.0000190625</v>
      </c>
      <c r="K227">
        <v>2005</v>
      </c>
      <c r="L227">
        <v>297</v>
      </c>
      <c r="M227" s="11">
        <v>1.1574074074074073E-05</v>
      </c>
      <c r="N227">
        <v>0.647</v>
      </c>
      <c r="P227" s="13">
        <f t="shared" si="21"/>
        <v>302400.6189999869</v>
      </c>
      <c r="Q227" s="14">
        <f t="shared" si="35"/>
        <v>52396719.92</v>
      </c>
      <c r="R227" s="14">
        <f t="shared" si="23"/>
        <v>302400.62000000477</v>
      </c>
      <c r="S227" s="15">
        <f t="shared" si="36"/>
        <v>-0.0010000178590416908</v>
      </c>
    </row>
    <row r="228" spans="2:19" ht="19.5">
      <c r="B228" s="47"/>
      <c r="C228" s="4">
        <v>65535</v>
      </c>
      <c r="D228" s="2">
        <v>52699118</v>
      </c>
      <c r="E228" s="2">
        <v>0.27</v>
      </c>
      <c r="F228" s="2" t="s">
        <v>211</v>
      </c>
      <c r="G228" s="4">
        <v>300</v>
      </c>
      <c r="H228" s="12">
        <v>38652.500000092594</v>
      </c>
      <c r="L228"/>
      <c r="M228" s="11"/>
      <c r="P228" s="13">
        <f t="shared" si="21"/>
        <v>302398.36100013927</v>
      </c>
      <c r="Q228" s="14">
        <f t="shared" si="35"/>
        <v>52699118.27</v>
      </c>
      <c r="R228" s="14">
        <f t="shared" si="23"/>
        <v>302398.3500000015</v>
      </c>
      <c r="S228" s="15">
        <f t="shared" si="36"/>
        <v>0.011000137776136398</v>
      </c>
    </row>
    <row r="229" spans="2:19" ht="19.5">
      <c r="B229" s="47"/>
      <c r="C229" s="4">
        <v>65535</v>
      </c>
      <c r="D229" s="2">
        <v>53001519</v>
      </c>
      <c r="E229" s="2">
        <v>0.047</v>
      </c>
      <c r="F229" s="2" t="s">
        <v>81</v>
      </c>
      <c r="G229" s="4">
        <f>G227+7</f>
        <v>304</v>
      </c>
      <c r="H229" s="12">
        <f t="shared" si="20"/>
        <v>38656.000008993055</v>
      </c>
      <c r="K229">
        <v>2005</v>
      </c>
      <c r="L229">
        <v>304</v>
      </c>
      <c r="M229" s="11">
        <v>0</v>
      </c>
      <c r="N229">
        <v>0.777</v>
      </c>
      <c r="P229" s="13">
        <f t="shared" si="21"/>
        <v>302400.76899980195</v>
      </c>
      <c r="Q229" s="14">
        <f t="shared" si="35"/>
        <v>53001519.047</v>
      </c>
      <c r="R229" s="14">
        <f t="shared" si="23"/>
        <v>302400.7769999951</v>
      </c>
      <c r="S229" s="15">
        <f t="shared" si="36"/>
        <v>-0.008000193163752556</v>
      </c>
    </row>
    <row r="230" spans="2:19" ht="19.5">
      <c r="B230" s="47"/>
      <c r="C230" s="4">
        <v>1</v>
      </c>
      <c r="D230" s="2">
        <v>53303919</v>
      </c>
      <c r="E230" s="2">
        <v>0.6</v>
      </c>
      <c r="F230" s="2" t="s">
        <v>210</v>
      </c>
      <c r="G230" s="4">
        <v>307</v>
      </c>
      <c r="H230" s="12">
        <v>38659.50001539352</v>
      </c>
      <c r="L230"/>
      <c r="M230" s="11"/>
      <c r="P230" s="13">
        <f t="shared" si="21"/>
        <v>302400.55300004315</v>
      </c>
      <c r="Q230" s="14">
        <f t="shared" si="35"/>
        <v>53303919.6</v>
      </c>
      <c r="R230" s="14">
        <f t="shared" si="23"/>
        <v>302400.5530000031</v>
      </c>
      <c r="S230" s="15">
        <f t="shared" si="36"/>
        <v>4.0046870708465576E-08</v>
      </c>
    </row>
    <row r="231" spans="2:19" ht="19.5">
      <c r="B231" s="47"/>
      <c r="C231" s="4">
        <v>1</v>
      </c>
      <c r="D231" s="2">
        <v>53606320</v>
      </c>
      <c r="E231" s="2">
        <v>0.28</v>
      </c>
      <c r="F231" s="2" t="s">
        <v>82</v>
      </c>
      <c r="G231" s="4">
        <f>G229+7</f>
        <v>311</v>
      </c>
      <c r="H231" s="12">
        <f t="shared" si="20"/>
        <v>38663.00002295139</v>
      </c>
      <c r="K231">
        <v>2005</v>
      </c>
      <c r="L231">
        <v>311</v>
      </c>
      <c r="M231" s="11">
        <v>1.1574074074074073E-05</v>
      </c>
      <c r="N231">
        <v>0.983</v>
      </c>
      <c r="P231" s="13">
        <f t="shared" si="21"/>
        <v>302400.6530001294</v>
      </c>
      <c r="Q231" s="14">
        <f t="shared" si="35"/>
        <v>53606320.28</v>
      </c>
      <c r="R231" s="14">
        <f t="shared" si="23"/>
        <v>302400.6799999997</v>
      </c>
      <c r="S231" s="15">
        <f t="shared" si="36"/>
        <v>-0.02699987031519413</v>
      </c>
    </row>
    <row r="232" spans="2:19" ht="19.5">
      <c r="B232" s="47"/>
      <c r="C232" s="4">
        <v>1</v>
      </c>
      <c r="D232" s="2">
        <v>53908720</v>
      </c>
      <c r="E232" s="2">
        <v>0.88</v>
      </c>
      <c r="F232" s="2" t="s">
        <v>209</v>
      </c>
      <c r="G232" s="4">
        <v>314</v>
      </c>
      <c r="H232" s="12">
        <v>38666.50003</v>
      </c>
      <c r="L232"/>
      <c r="M232" s="11"/>
      <c r="P232" s="13">
        <f t="shared" si="21"/>
        <v>302400.6090001669</v>
      </c>
      <c r="Q232" s="14">
        <f t="shared" si="35"/>
        <v>53908720.88</v>
      </c>
      <c r="R232" s="14">
        <f t="shared" si="23"/>
        <v>302400.6000000015</v>
      </c>
      <c r="S232" s="15">
        <f t="shared" si="36"/>
        <v>0.00900016538798809</v>
      </c>
    </row>
    <row r="233" spans="2:19" ht="19.5">
      <c r="B233" s="47"/>
      <c r="C233" s="4">
        <v>65535</v>
      </c>
      <c r="D233" s="2">
        <v>54211121</v>
      </c>
      <c r="E233" s="2">
        <v>0.44</v>
      </c>
      <c r="F233" s="2" t="s">
        <v>83</v>
      </c>
      <c r="G233" s="4">
        <f>G231+7</f>
        <v>318</v>
      </c>
      <c r="H233" s="12">
        <f t="shared" si="20"/>
        <v>38670.000036400466</v>
      </c>
      <c r="K233">
        <v>2005</v>
      </c>
      <c r="L233">
        <v>318</v>
      </c>
      <c r="M233" s="11">
        <v>3.472222222222222E-05</v>
      </c>
      <c r="N233">
        <v>0.145</v>
      </c>
      <c r="P233" s="13">
        <f t="shared" si="21"/>
        <v>302400.55300004315</v>
      </c>
      <c r="Q233" s="14">
        <f t="shared" si="35"/>
        <v>54211121.44</v>
      </c>
      <c r="R233" s="14">
        <f t="shared" si="23"/>
        <v>302400.55999999493</v>
      </c>
      <c r="S233" s="15">
        <f t="shared" si="36"/>
        <v>-0.006999951787292957</v>
      </c>
    </row>
    <row r="234" spans="2:19" ht="19.5">
      <c r="B234" s="47"/>
      <c r="C234" s="4">
        <v>1</v>
      </c>
      <c r="D234" s="2">
        <v>54513521</v>
      </c>
      <c r="E234" s="2">
        <v>0.81</v>
      </c>
      <c r="F234" s="2" t="s">
        <v>208</v>
      </c>
      <c r="G234" s="4">
        <v>321</v>
      </c>
      <c r="H234" s="12">
        <v>38673.500040520834</v>
      </c>
      <c r="L234"/>
      <c r="M234" s="11"/>
      <c r="P234" s="13">
        <f t="shared" si="21"/>
        <v>302400.3559997538</v>
      </c>
      <c r="Q234" s="14">
        <f t="shared" si="35"/>
        <v>54513521.81</v>
      </c>
      <c r="R234" s="14">
        <f t="shared" si="23"/>
        <v>302400.37000000477</v>
      </c>
      <c r="S234" s="15">
        <f t="shared" si="36"/>
        <v>-0.014000250957906246</v>
      </c>
    </row>
    <row r="235" spans="2:19" ht="19.5">
      <c r="B235" s="47"/>
      <c r="C235" s="4">
        <v>65535</v>
      </c>
      <c r="D235" s="2">
        <v>54815922</v>
      </c>
      <c r="E235" s="2">
        <v>0.28</v>
      </c>
      <c r="F235" s="2" t="s">
        <v>84</v>
      </c>
      <c r="G235" s="4">
        <f>G233+7</f>
        <v>325</v>
      </c>
      <c r="H235" s="12">
        <f t="shared" si="20"/>
        <v>38677.00004599537</v>
      </c>
      <c r="K235">
        <v>2005</v>
      </c>
      <c r="L235">
        <v>325</v>
      </c>
      <c r="M235" s="11">
        <v>3.472222222222222E-05</v>
      </c>
      <c r="N235">
        <v>0.974</v>
      </c>
      <c r="P235" s="13">
        <f t="shared" si="21"/>
        <v>302400.4730002256</v>
      </c>
      <c r="Q235" s="14">
        <f t="shared" si="35"/>
        <v>54815922.28</v>
      </c>
      <c r="R235" s="14">
        <f t="shared" si="23"/>
        <v>302400.4699999988</v>
      </c>
      <c r="S235" s="15">
        <f t="shared" si="36"/>
        <v>0.003000226803123951</v>
      </c>
    </row>
    <row r="236" spans="2:19" ht="19.5">
      <c r="B236" s="47"/>
      <c r="C236" s="4">
        <v>65535</v>
      </c>
      <c r="D236" s="2">
        <v>55118319</v>
      </c>
      <c r="E236" s="2">
        <v>0.21</v>
      </c>
      <c r="F236" s="2" t="s">
        <v>207</v>
      </c>
      <c r="G236" s="4">
        <v>328</v>
      </c>
      <c r="H236" s="12">
        <v>38680.500010358795</v>
      </c>
      <c r="L236"/>
      <c r="M236" s="11"/>
      <c r="P236" s="13">
        <f t="shared" si="21"/>
        <v>302396.9209996518</v>
      </c>
      <c r="Q236" s="14">
        <f t="shared" si="35"/>
        <v>55118319.21</v>
      </c>
      <c r="R236" s="14">
        <f t="shared" si="23"/>
        <v>302396.9299999997</v>
      </c>
      <c r="S236" s="15">
        <f t="shared" si="36"/>
        <v>-0.009000347927212715</v>
      </c>
    </row>
    <row r="237" spans="2:19" ht="19.5">
      <c r="B237" s="47"/>
      <c r="C237" s="4">
        <v>65535</v>
      </c>
      <c r="D237" s="2">
        <v>55420720</v>
      </c>
      <c r="E237" s="2">
        <v>0.11</v>
      </c>
      <c r="F237" s="2" t="s">
        <v>85</v>
      </c>
      <c r="G237" s="4">
        <f>G235+7</f>
        <v>332</v>
      </c>
      <c r="H237" s="12">
        <f t="shared" si="20"/>
        <v>38684.00002074074</v>
      </c>
      <c r="K237">
        <v>2005</v>
      </c>
      <c r="L237">
        <v>332</v>
      </c>
      <c r="M237" s="11">
        <v>1.1574074074074073E-05</v>
      </c>
      <c r="N237">
        <v>0.792</v>
      </c>
      <c r="P237" s="13">
        <f t="shared" si="21"/>
        <v>302400.8970002644</v>
      </c>
      <c r="Q237" s="14">
        <f t="shared" si="35"/>
        <v>55420720.11</v>
      </c>
      <c r="R237" s="14">
        <f t="shared" si="23"/>
        <v>302400.8999999985</v>
      </c>
      <c r="S237" s="15">
        <f t="shared" si="36"/>
        <v>-0.0029997341334819794</v>
      </c>
    </row>
    <row r="238" spans="2:19" ht="19.5">
      <c r="B238" s="47"/>
      <c r="C238" s="4">
        <v>1</v>
      </c>
      <c r="D238" s="2">
        <v>55723121</v>
      </c>
      <c r="E238" s="2">
        <v>0.1</v>
      </c>
      <c r="F238" s="2" t="s">
        <v>206</v>
      </c>
      <c r="G238" s="4">
        <v>335</v>
      </c>
      <c r="H238" s="12">
        <v>38687.500032094904</v>
      </c>
      <c r="L238"/>
      <c r="M238" s="11"/>
      <c r="P238" s="13">
        <f t="shared" si="21"/>
        <v>302400.980999507</v>
      </c>
      <c r="Q238" s="14">
        <f t="shared" si="35"/>
        <v>55723121.1</v>
      </c>
      <c r="R238" s="14">
        <f t="shared" si="23"/>
        <v>302400.9900000021</v>
      </c>
      <c r="S238" s="15">
        <f t="shared" si="36"/>
        <v>-0.009000495076179504</v>
      </c>
    </row>
    <row r="239" spans="2:19" ht="19.5">
      <c r="B239" s="47"/>
      <c r="C239" s="4">
        <v>1</v>
      </c>
      <c r="D239" s="2">
        <v>56025521</v>
      </c>
      <c r="E239" s="2">
        <v>0.93</v>
      </c>
      <c r="F239" s="2" t="s">
        <v>86</v>
      </c>
      <c r="G239" s="4">
        <f>G237+7</f>
        <v>339</v>
      </c>
      <c r="H239" s="12">
        <f t="shared" si="20"/>
        <v>38691.000041631945</v>
      </c>
      <c r="K239">
        <v>2005</v>
      </c>
      <c r="L239">
        <v>339</v>
      </c>
      <c r="M239" s="11">
        <v>3.472222222222222E-05</v>
      </c>
      <c r="N239">
        <v>0.597</v>
      </c>
      <c r="P239" s="13">
        <f t="shared" si="21"/>
        <v>302400.8240003837</v>
      </c>
      <c r="Q239" s="14">
        <f t="shared" si="35"/>
        <v>56025521.93</v>
      </c>
      <c r="R239" s="14">
        <f t="shared" si="23"/>
        <v>302400.8299999982</v>
      </c>
      <c r="S239" s="15">
        <f t="shared" si="36"/>
        <v>-0.005999614484608173</v>
      </c>
    </row>
    <row r="240" spans="2:19" ht="19.5">
      <c r="B240" s="47"/>
      <c r="C240" s="4">
        <v>65535</v>
      </c>
      <c r="D240" s="2">
        <v>56327918</v>
      </c>
      <c r="E240" s="2">
        <v>0.92</v>
      </c>
      <c r="F240" s="2" t="s">
        <v>205</v>
      </c>
      <c r="G240" s="4">
        <v>342</v>
      </c>
      <c r="H240" s="12">
        <v>38694.50000673611</v>
      </c>
      <c r="L240"/>
      <c r="M240" s="11"/>
      <c r="P240" s="13">
        <f t="shared" si="21"/>
        <v>302396.984999883</v>
      </c>
      <c r="Q240" s="14">
        <f t="shared" si="35"/>
        <v>56327918.92</v>
      </c>
      <c r="R240" s="14">
        <f t="shared" si="23"/>
        <v>302396.9900000021</v>
      </c>
      <c r="S240" s="15">
        <f t="shared" si="36"/>
        <v>-0.005000119097530842</v>
      </c>
    </row>
    <row r="241" spans="2:19" ht="19.5">
      <c r="B241" s="47"/>
      <c r="C241" s="4">
        <v>65535</v>
      </c>
      <c r="D241" s="2">
        <v>56630320</v>
      </c>
      <c r="E241" s="2">
        <v>0.51</v>
      </c>
      <c r="F241" s="2" t="s">
        <v>88</v>
      </c>
      <c r="G241" s="4">
        <f>G239+7</f>
        <v>346</v>
      </c>
      <c r="H241" s="12">
        <f t="shared" si="20"/>
        <v>38698.00002482639</v>
      </c>
      <c r="K241">
        <v>2005</v>
      </c>
      <c r="L241">
        <v>346</v>
      </c>
      <c r="M241" s="11">
        <v>2.3148148148148147E-05</v>
      </c>
      <c r="N241">
        <v>0.145</v>
      </c>
      <c r="P241" s="13">
        <f t="shared" si="21"/>
        <v>302401.56300009694</v>
      </c>
      <c r="Q241" s="14">
        <f t="shared" si="35"/>
        <v>56630320.51</v>
      </c>
      <c r="R241" s="14">
        <f t="shared" si="23"/>
        <v>302401.5899999961</v>
      </c>
      <c r="S241" s="15">
        <f t="shared" si="36"/>
        <v>-0.026999899186193943</v>
      </c>
    </row>
    <row r="242" spans="2:19" ht="19.5">
      <c r="B242" s="47"/>
      <c r="C242" s="4">
        <v>1</v>
      </c>
      <c r="D242" s="2">
        <v>56932721</v>
      </c>
      <c r="E242" s="2">
        <v>0.76</v>
      </c>
      <c r="F242" s="2" t="s">
        <v>204</v>
      </c>
      <c r="G242" s="4">
        <v>349</v>
      </c>
      <c r="H242" s="12">
        <v>38701.50003959491</v>
      </c>
      <c r="L242"/>
      <c r="M242" s="11"/>
      <c r="P242" s="13">
        <f t="shared" si="21"/>
        <v>302401.27600017004</v>
      </c>
      <c r="Q242" s="14">
        <f t="shared" si="35"/>
        <v>56932721.76</v>
      </c>
      <c r="R242" s="14">
        <f t="shared" si="23"/>
        <v>302401.25</v>
      </c>
      <c r="S242" s="15">
        <f t="shared" si="36"/>
        <v>0.026000170037150383</v>
      </c>
    </row>
    <row r="243" spans="2:19" ht="19.5">
      <c r="B243" s="47"/>
      <c r="C243" s="4">
        <v>65535</v>
      </c>
      <c r="D243" s="2">
        <v>57235119</v>
      </c>
      <c r="E243" s="2">
        <v>0.26</v>
      </c>
      <c r="F243" s="2" t="s">
        <v>89</v>
      </c>
      <c r="G243" s="4">
        <f>G241+7</f>
        <v>353</v>
      </c>
      <c r="H243" s="12">
        <f t="shared" si="20"/>
        <v>38705.0000102662</v>
      </c>
      <c r="K243">
        <v>2005</v>
      </c>
      <c r="L243">
        <v>353</v>
      </c>
      <c r="M243" s="11">
        <v>0</v>
      </c>
      <c r="N243">
        <v>0.887</v>
      </c>
      <c r="P243" s="13">
        <f t="shared" si="21"/>
        <v>302397.46599958744</v>
      </c>
      <c r="Q243" s="14">
        <f t="shared" si="35"/>
        <v>57235119.26</v>
      </c>
      <c r="R243" s="14">
        <f t="shared" si="23"/>
        <v>302397.5</v>
      </c>
      <c r="S243" s="15">
        <f t="shared" si="36"/>
        <v>-0.03400041256099939</v>
      </c>
    </row>
    <row r="244" spans="2:19" ht="19.5">
      <c r="B244" s="47"/>
      <c r="C244" s="4">
        <v>1</v>
      </c>
      <c r="D244" s="2">
        <v>57537520</v>
      </c>
      <c r="E244" s="2">
        <v>0.65</v>
      </c>
      <c r="F244" s="2" t="s">
        <v>203</v>
      </c>
      <c r="G244" s="4">
        <v>356</v>
      </c>
      <c r="H244" s="12">
        <v>38708.50002655092</v>
      </c>
      <c r="L244"/>
      <c r="M244" s="11"/>
      <c r="P244" s="13">
        <f t="shared" si="21"/>
        <v>302401.40699988697</v>
      </c>
      <c r="Q244" s="14">
        <f t="shared" si="35"/>
        <v>57537520.65</v>
      </c>
      <c r="R244" s="14">
        <f t="shared" si="23"/>
        <v>302401.3900000006</v>
      </c>
      <c r="S244" s="15">
        <f t="shared" si="36"/>
        <v>0.016999886371195316</v>
      </c>
    </row>
    <row r="245" spans="2:19" ht="19.5">
      <c r="B245" s="47"/>
      <c r="C245" s="4">
        <v>1</v>
      </c>
      <c r="D245" s="2">
        <v>57839921</v>
      </c>
      <c r="E245" s="2">
        <v>0.96</v>
      </c>
      <c r="F245" s="2" t="s">
        <v>90</v>
      </c>
      <c r="G245" s="4">
        <f>G243+7</f>
        <v>360</v>
      </c>
      <c r="H245" s="12">
        <f t="shared" si="20"/>
        <v>38712.00004142361</v>
      </c>
      <c r="K245">
        <v>2005</v>
      </c>
      <c r="L245">
        <v>360</v>
      </c>
      <c r="M245" s="11">
        <v>3.472222222222222E-05</v>
      </c>
      <c r="N245">
        <v>0.579</v>
      </c>
      <c r="P245" s="13">
        <f t="shared" si="21"/>
        <v>302401.2850004481</v>
      </c>
      <c r="Q245" s="14">
        <f t="shared" si="35"/>
        <v>57839921.96</v>
      </c>
      <c r="R245" s="14">
        <f t="shared" si="23"/>
        <v>302401.3100000024</v>
      </c>
      <c r="S245" s="15">
        <f t="shared" si="36"/>
        <v>-0.02499955426901579</v>
      </c>
    </row>
    <row r="246" spans="2:19" ht="19.5">
      <c r="B246" s="47"/>
      <c r="C246" s="4">
        <v>65535</v>
      </c>
      <c r="D246" s="2">
        <v>58142319</v>
      </c>
      <c r="E246" s="2">
        <v>0.31</v>
      </c>
      <c r="F246" s="2" t="s">
        <v>202</v>
      </c>
      <c r="G246" s="4">
        <v>363</v>
      </c>
      <c r="H246" s="12">
        <v>38715.50001076389</v>
      </c>
      <c r="L246"/>
      <c r="M246" s="11"/>
      <c r="P246" s="13">
        <f>(H246-H245)*24*60*60</f>
        <v>302397.3510000855</v>
      </c>
      <c r="Q246" s="14">
        <f aca="true" t="shared" si="37" ref="Q246:Q253">D246+E246</f>
        <v>58142319.31</v>
      </c>
      <c r="R246" s="14">
        <f>Q246-Q245</f>
        <v>302397.3500000015</v>
      </c>
      <c r="S246" s="15">
        <f aca="true" t="shared" si="38" ref="S246:S253">P246-R246</f>
        <v>0.0010000839829444885</v>
      </c>
    </row>
    <row r="247" spans="1:19" ht="19.5">
      <c r="A247" s="9">
        <v>2006</v>
      </c>
      <c r="B247" s="47"/>
      <c r="C247" s="4">
        <v>65535</v>
      </c>
      <c r="D247" s="2">
        <v>58444720</v>
      </c>
      <c r="E247" s="2">
        <v>0.41</v>
      </c>
      <c r="F247" s="2" t="s">
        <v>87</v>
      </c>
      <c r="G247" s="4">
        <v>2</v>
      </c>
      <c r="H247" s="12">
        <f aca="true" t="shared" si="39" ref="H247:H317">$R$2+L247+M247+N247/24/60/60</f>
        <v>38719.000011828706</v>
      </c>
      <c r="K247">
        <v>2006</v>
      </c>
      <c r="L247">
        <v>2</v>
      </c>
      <c r="M247" s="11">
        <v>1.1574074074074073E-05</v>
      </c>
      <c r="N247">
        <v>0.022</v>
      </c>
      <c r="P247" s="13">
        <f t="shared" si="21"/>
        <v>302400.09199997876</v>
      </c>
      <c r="Q247" s="14">
        <f t="shared" si="37"/>
        <v>58444720.41</v>
      </c>
      <c r="R247" s="14">
        <f t="shared" si="23"/>
        <v>302401.09999999404</v>
      </c>
      <c r="S247" s="15">
        <f t="shared" si="38"/>
        <v>-1.0080000152811408</v>
      </c>
    </row>
    <row r="248" spans="2:19" ht="19.5">
      <c r="B248" s="47"/>
      <c r="C248" s="4">
        <v>1</v>
      </c>
      <c r="D248" s="2">
        <v>58747121</v>
      </c>
      <c r="E248" s="2">
        <v>0.72</v>
      </c>
      <c r="F248" s="2" t="s">
        <v>201</v>
      </c>
      <c r="G248" s="4">
        <v>5</v>
      </c>
      <c r="H248" s="12">
        <v>38722.50002695602</v>
      </c>
      <c r="L248"/>
      <c r="M248" s="11"/>
      <c r="P248" s="13">
        <f t="shared" si="21"/>
        <v>302401.3069998007</v>
      </c>
      <c r="Q248" s="14">
        <f t="shared" si="37"/>
        <v>58747121.72</v>
      </c>
      <c r="R248" s="14">
        <f t="shared" si="23"/>
        <v>302401.3100000024</v>
      </c>
      <c r="S248" s="15">
        <f t="shared" si="38"/>
        <v>-0.0030002016574144363</v>
      </c>
    </row>
    <row r="249" spans="2:19" ht="19.5">
      <c r="B249" s="47"/>
      <c r="C249" s="4">
        <v>1</v>
      </c>
      <c r="D249" s="2">
        <v>59049523</v>
      </c>
      <c r="E249" s="2">
        <v>0.096</v>
      </c>
      <c r="F249" s="2" t="s">
        <v>92</v>
      </c>
      <c r="G249" s="4">
        <f>G247+7</f>
        <v>9</v>
      </c>
      <c r="H249" s="12">
        <f t="shared" si="39"/>
        <v>38726.00004172454</v>
      </c>
      <c r="K249">
        <v>2006</v>
      </c>
      <c r="L249">
        <v>9</v>
      </c>
      <c r="M249" s="11">
        <v>3.472222222222222E-05</v>
      </c>
      <c r="N249">
        <v>0.605</v>
      </c>
      <c r="P249" s="13">
        <f t="shared" si="21"/>
        <v>302401.27600017004</v>
      </c>
      <c r="Q249" s="14">
        <f t="shared" si="37"/>
        <v>59049523.096</v>
      </c>
      <c r="R249" s="14">
        <f t="shared" si="23"/>
        <v>302401.376000002</v>
      </c>
      <c r="S249" s="15">
        <f t="shared" si="38"/>
        <v>-0.09999983198940754</v>
      </c>
    </row>
    <row r="250" spans="2:19" ht="19.5">
      <c r="B250" s="47"/>
      <c r="C250" s="4">
        <v>1</v>
      </c>
      <c r="D250" s="2">
        <v>59351919</v>
      </c>
      <c r="E250" s="2">
        <v>0.98</v>
      </c>
      <c r="F250" s="2" t="s">
        <v>200</v>
      </c>
      <c r="G250" s="4">
        <v>12</v>
      </c>
      <c r="H250" s="12">
        <v>38729.50000675926</v>
      </c>
      <c r="L250"/>
      <c r="M250" s="11"/>
      <c r="P250" s="13">
        <f aca="true" t="shared" si="40" ref="P250:P279">(H250-H249)*24*60*60</f>
        <v>302396.9790001167</v>
      </c>
      <c r="Q250" s="14">
        <f t="shared" si="37"/>
        <v>59351919.98</v>
      </c>
      <c r="R250" s="14">
        <f aca="true" t="shared" si="41" ref="R250:R279">Q250-Q249</f>
        <v>302396.8839999959</v>
      </c>
      <c r="S250" s="15">
        <f t="shared" si="38"/>
        <v>0.09500012081116438</v>
      </c>
    </row>
    <row r="251" spans="2:19" ht="19.5">
      <c r="B251" s="47"/>
      <c r="C251" s="4">
        <v>65535</v>
      </c>
      <c r="D251" s="2">
        <v>59654320</v>
      </c>
      <c r="E251" s="2">
        <v>0.89</v>
      </c>
      <c r="F251" s="2" t="s">
        <v>93</v>
      </c>
      <c r="G251" s="4">
        <f>G249+7</f>
        <v>16</v>
      </c>
      <c r="H251" s="12">
        <f t="shared" si="39"/>
        <v>38733.00001717593</v>
      </c>
      <c r="K251">
        <v>2006</v>
      </c>
      <c r="L251">
        <v>16</v>
      </c>
      <c r="M251" s="11">
        <v>1.1574074074074073E-05</v>
      </c>
      <c r="N251">
        <v>0.484</v>
      </c>
      <c r="P251" s="13">
        <f t="shared" si="40"/>
        <v>302400.9000001475</v>
      </c>
      <c r="Q251" s="14">
        <f t="shared" si="37"/>
        <v>59654320.89</v>
      </c>
      <c r="R251" s="14">
        <f t="shared" si="41"/>
        <v>302400.9100000039</v>
      </c>
      <c r="S251" s="15">
        <f t="shared" si="38"/>
        <v>-0.009999856352806091</v>
      </c>
    </row>
    <row r="252" spans="2:19" ht="19.5">
      <c r="B252" s="47"/>
      <c r="C252" s="4">
        <v>1</v>
      </c>
      <c r="D252" s="2">
        <v>59956721</v>
      </c>
      <c r="E252" s="2">
        <v>0.76</v>
      </c>
      <c r="F252" s="2" t="s">
        <v>199</v>
      </c>
      <c r="G252" s="4">
        <v>19</v>
      </c>
      <c r="H252" s="12">
        <v>38736.50002721065</v>
      </c>
      <c r="L252"/>
      <c r="M252" s="11"/>
      <c r="P252" s="13">
        <f t="shared" si="40"/>
        <v>302400.866999547</v>
      </c>
      <c r="Q252" s="14">
        <f t="shared" si="37"/>
        <v>59956721.76</v>
      </c>
      <c r="R252" s="14">
        <f t="shared" si="41"/>
        <v>302400.8699999973</v>
      </c>
      <c r="S252" s="15">
        <f t="shared" si="38"/>
        <v>-0.0030004503205418587</v>
      </c>
    </row>
    <row r="253" spans="2:19" ht="19.5">
      <c r="B253" s="47"/>
      <c r="C253" s="4">
        <v>65535</v>
      </c>
      <c r="D253" s="2">
        <v>60259122</v>
      </c>
      <c r="E253" s="2">
        <v>0.8</v>
      </c>
      <c r="F253" s="2" t="s">
        <v>94</v>
      </c>
      <c r="G253" s="4">
        <f>G251+7</f>
        <v>23</v>
      </c>
      <c r="H253" s="12">
        <f t="shared" si="39"/>
        <v>38740.00003914352</v>
      </c>
      <c r="K253">
        <v>2006</v>
      </c>
      <c r="L253">
        <v>23</v>
      </c>
      <c r="M253" s="11">
        <v>3.472222222222222E-05</v>
      </c>
      <c r="N253">
        <v>0.382</v>
      </c>
      <c r="P253" s="13">
        <f t="shared" si="40"/>
        <v>302401.03099986445</v>
      </c>
      <c r="Q253" s="14">
        <f t="shared" si="37"/>
        <v>60259122.8</v>
      </c>
      <c r="R253" s="14">
        <f t="shared" si="41"/>
        <v>302401.0399999991</v>
      </c>
      <c r="S253" s="15">
        <f t="shared" si="38"/>
        <v>-0.009000134654343128</v>
      </c>
    </row>
    <row r="254" spans="2:19" ht="19.5">
      <c r="B254" s="47"/>
      <c r="C254" s="4">
        <v>65535</v>
      </c>
      <c r="D254" s="2">
        <v>60561520</v>
      </c>
      <c r="E254" s="2">
        <v>0.071</v>
      </c>
      <c r="F254" s="2" t="s">
        <v>198</v>
      </c>
      <c r="G254" s="4">
        <v>26</v>
      </c>
      <c r="H254" s="12">
        <v>38743.50000743056</v>
      </c>
      <c r="L254"/>
      <c r="M254" s="11"/>
      <c r="P254" s="13">
        <f t="shared" si="40"/>
        <v>302397.2600002773</v>
      </c>
      <c r="Q254" s="14">
        <f aca="true" t="shared" si="42" ref="Q254:Q279">D254+E254</f>
        <v>60561520.071</v>
      </c>
      <c r="R254" s="14">
        <f t="shared" si="41"/>
        <v>302397.2710000053</v>
      </c>
      <c r="S254" s="15">
        <f aca="true" t="shared" si="43" ref="S254:S279">P254-R254</f>
        <v>-0.010999727994203568</v>
      </c>
    </row>
    <row r="255" spans="2:19" ht="19.5">
      <c r="B255" s="47"/>
      <c r="C255" s="4">
        <v>65535</v>
      </c>
      <c r="D255" s="2">
        <v>60863921</v>
      </c>
      <c r="E255" s="2">
        <v>0.38</v>
      </c>
      <c r="F255" s="2" t="s">
        <v>96</v>
      </c>
      <c r="G255" s="4">
        <f>G253+7</f>
        <v>30</v>
      </c>
      <c r="H255" s="12">
        <f t="shared" si="39"/>
        <v>38747.00002245371</v>
      </c>
      <c r="K255">
        <v>2006</v>
      </c>
      <c r="L255">
        <v>30</v>
      </c>
      <c r="M255" s="11">
        <v>1.1574074074074073E-05</v>
      </c>
      <c r="N255">
        <v>0.94</v>
      </c>
      <c r="P255" s="13">
        <f t="shared" si="40"/>
        <v>302401.2980001513</v>
      </c>
      <c r="Q255" s="14">
        <f t="shared" si="42"/>
        <v>60863921.38</v>
      </c>
      <c r="R255" s="14">
        <f t="shared" si="41"/>
        <v>302401.30900000036</v>
      </c>
      <c r="S255" s="15">
        <f t="shared" si="43"/>
        <v>-0.010999849066138268</v>
      </c>
    </row>
    <row r="256" spans="2:19" ht="19.5">
      <c r="B256" s="47"/>
      <c r="C256" s="4">
        <v>65535</v>
      </c>
      <c r="D256" s="2">
        <v>61166322</v>
      </c>
      <c r="E256" s="2">
        <v>0.42</v>
      </c>
      <c r="F256" s="2" t="s">
        <v>197</v>
      </c>
      <c r="G256" s="4">
        <v>33</v>
      </c>
      <c r="H256" s="12">
        <v>38750.50003422454</v>
      </c>
      <c r="L256"/>
      <c r="M256" s="11"/>
      <c r="P256" s="13">
        <f t="shared" si="40"/>
        <v>302401.0169999907</v>
      </c>
      <c r="Q256" s="14">
        <f t="shared" si="42"/>
        <v>61166322.42</v>
      </c>
      <c r="R256" s="14">
        <f t="shared" si="41"/>
        <v>302401.0399999991</v>
      </c>
      <c r="S256" s="15">
        <f t="shared" si="43"/>
        <v>-0.023000008426606655</v>
      </c>
    </row>
    <row r="257" spans="2:19" ht="19.5">
      <c r="B257" s="47"/>
      <c r="C257" s="4">
        <v>1</v>
      </c>
      <c r="D257" s="2">
        <v>61468719</v>
      </c>
      <c r="E257" s="2">
        <v>0.56</v>
      </c>
      <c r="F257" s="2" t="s">
        <v>95</v>
      </c>
      <c r="G257" s="4">
        <f>G255+7</f>
        <v>37</v>
      </c>
      <c r="H257" s="12">
        <f t="shared" si="39"/>
        <v>38754.00000133102</v>
      </c>
      <c r="K257">
        <v>2006</v>
      </c>
      <c r="L257">
        <v>37</v>
      </c>
      <c r="M257" s="11">
        <v>0</v>
      </c>
      <c r="N257">
        <v>0.115</v>
      </c>
      <c r="P257" s="13">
        <f t="shared" si="40"/>
        <v>302397.1579998499</v>
      </c>
      <c r="Q257" s="14">
        <f t="shared" si="42"/>
        <v>61468719.56</v>
      </c>
      <c r="R257" s="14">
        <f t="shared" si="41"/>
        <v>302397.1400000006</v>
      </c>
      <c r="S257" s="15">
        <f t="shared" si="43"/>
        <v>0.017999849282205105</v>
      </c>
    </row>
    <row r="258" spans="2:19" ht="19.5">
      <c r="B258" s="47"/>
      <c r="C258" s="4">
        <v>1</v>
      </c>
      <c r="D258" s="2">
        <v>61771120</v>
      </c>
      <c r="E258" s="2">
        <v>0.43</v>
      </c>
      <c r="F258" s="2" t="s">
        <v>196</v>
      </c>
      <c r="G258" s="4">
        <v>40</v>
      </c>
      <c r="H258" s="12">
        <v>38757.50001122685</v>
      </c>
      <c r="L258"/>
      <c r="M258" s="11"/>
      <c r="P258" s="13">
        <f t="shared" si="40"/>
        <v>302400.8550000144</v>
      </c>
      <c r="Q258" s="14">
        <f t="shared" si="42"/>
        <v>61771120.43</v>
      </c>
      <c r="R258" s="14">
        <f t="shared" si="41"/>
        <v>302400.8699999973</v>
      </c>
      <c r="S258" s="15">
        <f t="shared" si="43"/>
        <v>-0.01499998290091753</v>
      </c>
    </row>
    <row r="259" spans="2:19" ht="19.5">
      <c r="B259" s="47"/>
      <c r="C259" s="4">
        <v>65535</v>
      </c>
      <c r="D259" s="2">
        <v>62073520</v>
      </c>
      <c r="E259" s="2">
        <v>0.98</v>
      </c>
      <c r="F259" s="2" t="s">
        <v>97</v>
      </c>
      <c r="G259" s="4">
        <f>G257+7</f>
        <v>44</v>
      </c>
      <c r="H259" s="12">
        <f t="shared" si="39"/>
        <v>38761.0000175463</v>
      </c>
      <c r="K259">
        <v>2006</v>
      </c>
      <c r="L259">
        <v>44</v>
      </c>
      <c r="M259" s="11">
        <v>1.1574074074074073E-05</v>
      </c>
      <c r="N259">
        <v>0.516</v>
      </c>
      <c r="P259" s="13">
        <f t="shared" si="40"/>
        <v>302400.54600010626</v>
      </c>
      <c r="Q259" s="14">
        <f t="shared" si="42"/>
        <v>62073520.98</v>
      </c>
      <c r="R259" s="14">
        <f t="shared" si="41"/>
        <v>302400.549999997</v>
      </c>
      <c r="S259" s="15">
        <f t="shared" si="43"/>
        <v>-0.003999890759587288</v>
      </c>
    </row>
    <row r="260" spans="2:19" ht="19.5">
      <c r="B260" s="47"/>
      <c r="C260" s="4">
        <v>1</v>
      </c>
      <c r="D260" s="2">
        <v>62375921</v>
      </c>
      <c r="E260" s="2">
        <v>0.32</v>
      </c>
      <c r="F260" s="2" t="s">
        <v>195</v>
      </c>
      <c r="G260" s="4">
        <v>47</v>
      </c>
      <c r="H260" s="12">
        <v>38764.50002153935</v>
      </c>
      <c r="L260"/>
      <c r="M260" s="11"/>
      <c r="P260" s="13">
        <f t="shared" si="40"/>
        <v>302400.3449997632</v>
      </c>
      <c r="Q260" s="14">
        <f t="shared" si="42"/>
        <v>62375921.32</v>
      </c>
      <c r="R260" s="14">
        <f t="shared" si="41"/>
        <v>302400.3400000036</v>
      </c>
      <c r="S260" s="15">
        <f t="shared" si="43"/>
        <v>0.00499975960701704</v>
      </c>
    </row>
    <row r="261" spans="2:19" ht="19.5">
      <c r="B261" s="47"/>
      <c r="C261" s="4">
        <v>65535</v>
      </c>
      <c r="D261" s="2">
        <v>62678321</v>
      </c>
      <c r="E261" s="2">
        <v>0.88</v>
      </c>
      <c r="F261" s="2" t="s">
        <v>98</v>
      </c>
      <c r="G261" s="4">
        <f>G259+7</f>
        <v>51</v>
      </c>
      <c r="H261" s="12">
        <f t="shared" si="39"/>
        <v>38768.0000278125</v>
      </c>
      <c r="K261">
        <v>2006</v>
      </c>
      <c r="L261">
        <v>51</v>
      </c>
      <c r="M261" s="11">
        <v>2.3148148148148147E-05</v>
      </c>
      <c r="N261">
        <v>0.403</v>
      </c>
      <c r="P261" s="13">
        <f t="shared" si="40"/>
        <v>302400.5420000525</v>
      </c>
      <c r="Q261" s="14">
        <f t="shared" si="42"/>
        <v>62678321.88</v>
      </c>
      <c r="R261" s="14">
        <f t="shared" si="41"/>
        <v>302400.5600000024</v>
      </c>
      <c r="S261" s="15">
        <f t="shared" si="43"/>
        <v>-0.017999949865043163</v>
      </c>
    </row>
    <row r="262" spans="2:19" ht="19.5">
      <c r="B262" s="47"/>
      <c r="C262" s="4">
        <v>65535</v>
      </c>
      <c r="D262" s="2">
        <v>62980722</v>
      </c>
      <c r="E262" s="2">
        <v>0.6</v>
      </c>
      <c r="F262" s="2" t="s">
        <v>194</v>
      </c>
      <c r="G262" s="4">
        <v>54</v>
      </c>
      <c r="H262" s="12">
        <v>38771.500036157406</v>
      </c>
      <c r="L262"/>
      <c r="M262" s="11"/>
      <c r="P262" s="13">
        <f t="shared" si="40"/>
        <v>302400.7209997857</v>
      </c>
      <c r="Q262" s="14">
        <f t="shared" si="42"/>
        <v>62980722.6</v>
      </c>
      <c r="R262" s="14">
        <f t="shared" si="41"/>
        <v>302400.7199999988</v>
      </c>
      <c r="S262" s="15">
        <f t="shared" si="43"/>
        <v>0.0009997868910431862</v>
      </c>
    </row>
    <row r="263" spans="2:19" ht="19.5">
      <c r="B263" s="47"/>
      <c r="C263" s="4">
        <v>65535</v>
      </c>
      <c r="D263" s="2">
        <v>63283119</v>
      </c>
      <c r="E263" s="2">
        <v>0.72</v>
      </c>
      <c r="F263" s="2" t="s">
        <v>99</v>
      </c>
      <c r="G263" s="4">
        <f>G261+7</f>
        <v>58</v>
      </c>
      <c r="H263" s="12">
        <f t="shared" si="39"/>
        <v>38775.00000270833</v>
      </c>
      <c r="K263">
        <v>2006</v>
      </c>
      <c r="L263">
        <v>58</v>
      </c>
      <c r="M263" s="11">
        <v>0</v>
      </c>
      <c r="N263">
        <v>0.234</v>
      </c>
      <c r="P263" s="13">
        <f t="shared" si="40"/>
        <v>302397.1099998336</v>
      </c>
      <c r="Q263" s="14">
        <f t="shared" si="42"/>
        <v>63283119.72</v>
      </c>
      <c r="R263" s="14">
        <f t="shared" si="41"/>
        <v>302397.1199999973</v>
      </c>
      <c r="S263" s="15">
        <f t="shared" si="43"/>
        <v>-0.010000163689255714</v>
      </c>
    </row>
    <row r="264" spans="1:19" s="54" customFormat="1" ht="19.5">
      <c r="A264" s="25"/>
      <c r="B264" s="49"/>
      <c r="C264" s="26">
        <v>1</v>
      </c>
      <c r="D264" s="28">
        <v>63585520</v>
      </c>
      <c r="E264" s="28">
        <v>0.75</v>
      </c>
      <c r="F264" s="28" t="s">
        <v>193</v>
      </c>
      <c r="G264" s="26">
        <v>61</v>
      </c>
      <c r="H264" s="53">
        <v>38778.50001299768</v>
      </c>
      <c r="M264" s="55"/>
      <c r="P264" s="56">
        <f t="shared" si="40"/>
        <v>302400.8890001569</v>
      </c>
      <c r="Q264" s="57">
        <f t="shared" si="42"/>
        <v>63585520.75</v>
      </c>
      <c r="R264" s="57">
        <f t="shared" si="41"/>
        <v>302401.0300000012</v>
      </c>
      <c r="S264" s="58">
        <f t="shared" si="43"/>
        <v>-0.14099984429776669</v>
      </c>
    </row>
    <row r="265" spans="1:19" s="54" customFormat="1" ht="19.5">
      <c r="A265" s="25"/>
      <c r="B265" s="49"/>
      <c r="C265" s="26">
        <v>65535</v>
      </c>
      <c r="D265" s="28">
        <v>63887922</v>
      </c>
      <c r="E265" s="28">
        <v>0.022</v>
      </c>
      <c r="F265" s="28" t="s">
        <v>100</v>
      </c>
      <c r="G265" s="26">
        <f>G263+7</f>
        <v>65</v>
      </c>
      <c r="H265" s="53">
        <f t="shared" si="39"/>
        <v>38782.000029027775</v>
      </c>
      <c r="K265" s="54">
        <v>2006</v>
      </c>
      <c r="L265" s="54">
        <v>65</v>
      </c>
      <c r="M265" s="55">
        <v>2.3148148148148147E-05</v>
      </c>
      <c r="N265" s="54">
        <v>0.508</v>
      </c>
      <c r="P265" s="56">
        <f t="shared" si="40"/>
        <v>302401.3849999057</v>
      </c>
      <c r="Q265" s="57">
        <f t="shared" si="42"/>
        <v>63887922.022</v>
      </c>
      <c r="R265" s="57">
        <f t="shared" si="41"/>
        <v>302401.2719999999</v>
      </c>
      <c r="S265" s="58">
        <f t="shared" si="43"/>
        <v>0.11299990583211184</v>
      </c>
    </row>
    <row r="266" spans="2:19" ht="19.5">
      <c r="B266" s="47"/>
      <c r="C266" s="4">
        <v>1</v>
      </c>
      <c r="D266" s="2">
        <v>64190322</v>
      </c>
      <c r="E266" s="2">
        <v>0.76</v>
      </c>
      <c r="F266" s="2" t="s">
        <v>192</v>
      </c>
      <c r="G266" s="4">
        <v>68</v>
      </c>
      <c r="H266" s="12">
        <v>38785.50003722222</v>
      </c>
      <c r="L266"/>
      <c r="M266" s="11"/>
      <c r="P266" s="13">
        <f t="shared" si="40"/>
        <v>302400.7080000825</v>
      </c>
      <c r="Q266" s="14">
        <f t="shared" si="42"/>
        <v>64190322.76</v>
      </c>
      <c r="R266" s="14">
        <f t="shared" si="41"/>
        <v>302400.73799999803</v>
      </c>
      <c r="S266" s="15">
        <f t="shared" si="43"/>
        <v>-0.02999991551041603</v>
      </c>
    </row>
    <row r="267" spans="2:19" ht="19.5">
      <c r="B267" s="47"/>
      <c r="C267" s="4">
        <v>65535</v>
      </c>
      <c r="D267" s="2">
        <v>64492719</v>
      </c>
      <c r="E267" s="2">
        <v>0.58</v>
      </c>
      <c r="F267" s="2" t="s">
        <v>101</v>
      </c>
      <c r="G267" s="4">
        <f>G265+7</f>
        <v>72</v>
      </c>
      <c r="H267" s="12">
        <f t="shared" si="39"/>
        <v>38789.00000056713</v>
      </c>
      <c r="K267">
        <v>2006</v>
      </c>
      <c r="L267">
        <v>72</v>
      </c>
      <c r="M267" s="11">
        <v>0</v>
      </c>
      <c r="N267">
        <v>0.049</v>
      </c>
      <c r="P267" s="13">
        <f t="shared" si="40"/>
        <v>302396.8330003554</v>
      </c>
      <c r="Q267" s="14">
        <f t="shared" si="42"/>
        <v>64492719.58</v>
      </c>
      <c r="R267" s="14">
        <f t="shared" si="41"/>
        <v>302396.8200000003</v>
      </c>
      <c r="S267" s="15">
        <f t="shared" si="43"/>
        <v>0.01300035510212183</v>
      </c>
    </row>
    <row r="268" spans="2:19" ht="19.5">
      <c r="B268" s="47"/>
      <c r="C268" s="4">
        <v>1</v>
      </c>
      <c r="D268" s="2">
        <v>64795120</v>
      </c>
      <c r="E268" s="2">
        <v>0.28</v>
      </c>
      <c r="F268" s="2" t="s">
        <v>191</v>
      </c>
      <c r="G268" s="4">
        <v>75</v>
      </c>
      <c r="H268" s="12">
        <v>38792.500008842595</v>
      </c>
      <c r="L268"/>
      <c r="M268" s="11"/>
      <c r="P268" s="13">
        <f t="shared" si="40"/>
        <v>302400.7150000194</v>
      </c>
      <c r="Q268" s="14">
        <f t="shared" si="42"/>
        <v>64795120.28</v>
      </c>
      <c r="R268" s="14">
        <f t="shared" si="41"/>
        <v>302400.700000003</v>
      </c>
      <c r="S268" s="15">
        <f t="shared" si="43"/>
        <v>0.015000016428530216</v>
      </c>
    </row>
    <row r="269" spans="2:19" ht="19.5">
      <c r="B269" s="47"/>
      <c r="C269" s="4">
        <v>65535</v>
      </c>
      <c r="D269" s="2">
        <v>65097521</v>
      </c>
      <c r="E269" s="2">
        <v>0.0083</v>
      </c>
      <c r="F269" s="2" t="s">
        <v>102</v>
      </c>
      <c r="G269" s="4">
        <f>G267+7</f>
        <v>79</v>
      </c>
      <c r="H269" s="12">
        <f t="shared" si="39"/>
        <v>38796.000017199076</v>
      </c>
      <c r="K269">
        <v>2006</v>
      </c>
      <c r="L269">
        <v>79</v>
      </c>
      <c r="M269" s="11">
        <v>1.1574074074074073E-05</v>
      </c>
      <c r="N269">
        <v>0.486</v>
      </c>
      <c r="P269" s="13">
        <f t="shared" si="40"/>
        <v>302400.7219999563</v>
      </c>
      <c r="Q269" s="14">
        <f t="shared" si="42"/>
        <v>65097521.0083</v>
      </c>
      <c r="R269" s="14">
        <f t="shared" si="41"/>
        <v>302400.72829999775</v>
      </c>
      <c r="S269" s="15">
        <f t="shared" si="43"/>
        <v>-0.006300041452050209</v>
      </c>
    </row>
    <row r="270" spans="2:19" ht="19.5">
      <c r="B270" s="47"/>
      <c r="C270" s="4">
        <v>1</v>
      </c>
      <c r="D270" s="2">
        <v>65399922</v>
      </c>
      <c r="E270" s="2">
        <v>0.037</v>
      </c>
      <c r="F270" s="2" t="s">
        <v>190</v>
      </c>
      <c r="G270" s="4">
        <v>82</v>
      </c>
      <c r="H270" s="12">
        <v>38799.5000274537</v>
      </c>
      <c r="L270"/>
      <c r="M270" s="11"/>
      <c r="P270" s="13">
        <f t="shared" si="40"/>
        <v>302400.8859996451</v>
      </c>
      <c r="Q270" s="14">
        <f t="shared" si="42"/>
        <v>65399922.037</v>
      </c>
      <c r="R270" s="14">
        <f t="shared" si="41"/>
        <v>302401.02870000154</v>
      </c>
      <c r="S270" s="15">
        <f t="shared" si="43"/>
        <v>-0.1427003564313054</v>
      </c>
    </row>
    <row r="271" spans="2:19" ht="19.5">
      <c r="B271" s="47"/>
      <c r="C271" s="4">
        <v>1</v>
      </c>
      <c r="D271" s="2">
        <v>65702323</v>
      </c>
      <c r="E271" s="2">
        <v>0.1</v>
      </c>
      <c r="F271" s="2" t="s">
        <v>103</v>
      </c>
      <c r="G271" s="4">
        <f>G269+7</f>
        <v>86</v>
      </c>
      <c r="H271" s="12">
        <f t="shared" si="39"/>
        <v>38803.000028229166</v>
      </c>
      <c r="K271">
        <v>2006</v>
      </c>
      <c r="L271">
        <v>86</v>
      </c>
      <c r="M271" s="11">
        <v>2.3148148148148147E-05</v>
      </c>
      <c r="N271">
        <v>0.439</v>
      </c>
      <c r="P271" s="13">
        <f t="shared" si="40"/>
        <v>302400.06700011436</v>
      </c>
      <c r="Q271" s="14">
        <f t="shared" si="42"/>
        <v>65702323.1</v>
      </c>
      <c r="R271" s="14">
        <f t="shared" si="41"/>
        <v>302401.063000001</v>
      </c>
      <c r="S271" s="15">
        <f t="shared" si="43"/>
        <v>-0.9959998866543174</v>
      </c>
    </row>
    <row r="272" spans="2:19" ht="19.5">
      <c r="B272" s="47"/>
      <c r="C272" s="4">
        <v>65535</v>
      </c>
      <c r="D272" s="2">
        <v>66004720</v>
      </c>
      <c r="E272" s="2">
        <v>0.25</v>
      </c>
      <c r="F272" s="2" t="s">
        <v>189</v>
      </c>
      <c r="G272" s="4">
        <v>89</v>
      </c>
      <c r="H272" s="12">
        <v>38806.50000664352</v>
      </c>
      <c r="L272"/>
      <c r="M272" s="11"/>
      <c r="P272" s="13">
        <f t="shared" si="40"/>
        <v>302398.1349999318</v>
      </c>
      <c r="Q272" s="14">
        <f t="shared" si="42"/>
        <v>66004720.25</v>
      </c>
      <c r="R272" s="14">
        <f t="shared" si="41"/>
        <v>302397.1499999985</v>
      </c>
      <c r="S272" s="15">
        <f t="shared" si="43"/>
        <v>0.9849999332800508</v>
      </c>
    </row>
    <row r="273" spans="2:19" ht="19.5">
      <c r="B273" s="47"/>
      <c r="C273" s="4">
        <v>65535</v>
      </c>
      <c r="D273" s="2">
        <v>66304773</v>
      </c>
      <c r="E273" s="2">
        <v>0.68</v>
      </c>
      <c r="F273" s="2" t="s">
        <v>104</v>
      </c>
      <c r="G273" s="4">
        <v>92</v>
      </c>
      <c r="H273" s="12">
        <f t="shared" si="39"/>
        <v>38809.97284849537</v>
      </c>
      <c r="K273">
        <v>2006</v>
      </c>
      <c r="L273">
        <v>92</v>
      </c>
      <c r="M273" s="11">
        <v>0.9728472222222222</v>
      </c>
      <c r="N273">
        <v>0.11</v>
      </c>
      <c r="P273" s="13">
        <f t="shared" si="40"/>
        <v>300053.53599982336</v>
      </c>
      <c r="Q273" s="14">
        <f t="shared" si="42"/>
        <v>66304773.68</v>
      </c>
      <c r="R273" s="14">
        <f t="shared" si="41"/>
        <v>300053.4299999997</v>
      </c>
      <c r="S273" s="15">
        <f t="shared" si="43"/>
        <v>0.10599982365965843</v>
      </c>
    </row>
    <row r="274" spans="2:19" ht="19.5">
      <c r="B274" s="47"/>
      <c r="C274" s="4">
        <v>65535</v>
      </c>
      <c r="D274" s="2">
        <v>66523122</v>
      </c>
      <c r="E274" s="2">
        <v>0.64</v>
      </c>
      <c r="F274" s="2" t="s">
        <v>188</v>
      </c>
      <c r="G274" s="4">
        <v>95</v>
      </c>
      <c r="H274" s="12">
        <v>38812.500035717596</v>
      </c>
      <c r="L274"/>
      <c r="M274" s="11"/>
      <c r="P274" s="13">
        <f t="shared" si="40"/>
        <v>218348.97600060795</v>
      </c>
      <c r="Q274" s="14">
        <f t="shared" si="42"/>
        <v>66523122.64</v>
      </c>
      <c r="R274" s="14">
        <f t="shared" si="41"/>
        <v>218348.9600000009</v>
      </c>
      <c r="S274" s="15">
        <f t="shared" si="43"/>
        <v>0.016000607050955296</v>
      </c>
    </row>
    <row r="275" spans="2:19" ht="19.5">
      <c r="B275" s="47"/>
      <c r="C275" s="4">
        <v>65535</v>
      </c>
      <c r="D275" s="2">
        <v>66911920</v>
      </c>
      <c r="E275" s="2">
        <v>0.45</v>
      </c>
      <c r="F275" s="2" t="s">
        <v>105</v>
      </c>
      <c r="G275" s="4">
        <v>100</v>
      </c>
      <c r="H275" s="12">
        <f t="shared" si="39"/>
        <v>38817.00001009259</v>
      </c>
      <c r="K275">
        <v>2006</v>
      </c>
      <c r="L275">
        <v>100</v>
      </c>
      <c r="M275" s="11">
        <v>0</v>
      </c>
      <c r="N275">
        <v>0.872</v>
      </c>
      <c r="P275" s="13">
        <f t="shared" si="40"/>
        <v>388797.7859994862</v>
      </c>
      <c r="Q275" s="14">
        <f t="shared" si="42"/>
        <v>66911920.45</v>
      </c>
      <c r="R275" s="14">
        <f t="shared" si="41"/>
        <v>388797.8100000024</v>
      </c>
      <c r="S275" s="15">
        <f t="shared" si="43"/>
        <v>-0.024000516161322594</v>
      </c>
    </row>
    <row r="276" spans="2:19" ht="19.5">
      <c r="B276" s="47"/>
      <c r="C276" s="4">
        <v>1</v>
      </c>
      <c r="D276" s="2">
        <v>67214321</v>
      </c>
      <c r="E276" s="2">
        <v>0.55</v>
      </c>
      <c r="F276" s="2" t="s">
        <v>187</v>
      </c>
      <c r="G276" s="4">
        <v>103</v>
      </c>
      <c r="H276" s="12">
        <v>38820.50002270834</v>
      </c>
      <c r="L276"/>
      <c r="M276" s="11"/>
      <c r="P276" s="13">
        <f t="shared" si="40"/>
        <v>302401.0900005</v>
      </c>
      <c r="Q276" s="14">
        <f t="shared" si="42"/>
        <v>67214321.55</v>
      </c>
      <c r="R276" s="14">
        <f t="shared" si="41"/>
        <v>302401.09999999404</v>
      </c>
      <c r="S276" s="15">
        <f t="shared" si="43"/>
        <v>-0.009999494068324566</v>
      </c>
    </row>
    <row r="277" spans="2:19" ht="19.5">
      <c r="B277" s="47"/>
      <c r="C277" s="4">
        <v>65535</v>
      </c>
      <c r="D277" s="2">
        <v>67516722</v>
      </c>
      <c r="E277" s="2">
        <v>0.53</v>
      </c>
      <c r="F277" s="2" t="s">
        <v>106</v>
      </c>
      <c r="G277" s="4">
        <f>G275+7</f>
        <v>107</v>
      </c>
      <c r="H277" s="12">
        <f t="shared" si="39"/>
        <v>38824.00003402778</v>
      </c>
      <c r="K277">
        <v>2006</v>
      </c>
      <c r="L277">
        <v>107</v>
      </c>
      <c r="M277" s="11">
        <v>2.3148148148148147E-05</v>
      </c>
      <c r="N277">
        <v>0.94</v>
      </c>
      <c r="P277" s="13">
        <f t="shared" si="40"/>
        <v>302400.97799962386</v>
      </c>
      <c r="Q277" s="14">
        <f t="shared" si="42"/>
        <v>67516722.53</v>
      </c>
      <c r="R277" s="14">
        <f t="shared" si="41"/>
        <v>302400.9800000042</v>
      </c>
      <c r="S277" s="15">
        <f t="shared" si="43"/>
        <v>-0.0020003803074359894</v>
      </c>
    </row>
    <row r="278" spans="2:19" ht="19.5">
      <c r="B278" s="47"/>
      <c r="C278" s="4">
        <v>65535</v>
      </c>
      <c r="D278" s="2">
        <v>67819119</v>
      </c>
      <c r="E278" s="2">
        <v>0.92</v>
      </c>
      <c r="F278" s="2" t="s">
        <v>186</v>
      </c>
      <c r="G278" s="4">
        <v>110</v>
      </c>
      <c r="H278" s="12">
        <v>38827.500003900466</v>
      </c>
      <c r="L278"/>
      <c r="M278" s="11"/>
      <c r="P278" s="13">
        <f t="shared" si="40"/>
        <v>302397.3970003892</v>
      </c>
      <c r="Q278" s="14">
        <f t="shared" si="42"/>
        <v>67819119.92</v>
      </c>
      <c r="R278" s="14">
        <f t="shared" si="41"/>
        <v>302397.3900000006</v>
      </c>
      <c r="S278" s="15">
        <f t="shared" si="43"/>
        <v>0.007000388577580452</v>
      </c>
    </row>
    <row r="279" spans="2:19" ht="19.5">
      <c r="B279" s="47"/>
      <c r="C279" s="4">
        <v>1</v>
      </c>
      <c r="D279" s="2">
        <v>68121521</v>
      </c>
      <c r="E279" s="2">
        <v>0.04</v>
      </c>
      <c r="F279" s="2" t="s">
        <v>107</v>
      </c>
      <c r="G279" s="4">
        <f>G277+7</f>
        <v>114</v>
      </c>
      <c r="H279" s="12">
        <f t="shared" si="39"/>
        <v>38831.00001686343</v>
      </c>
      <c r="K279">
        <v>2006</v>
      </c>
      <c r="L279">
        <v>114</v>
      </c>
      <c r="M279" s="11">
        <v>1.1574074074074073E-05</v>
      </c>
      <c r="N279">
        <v>0.457</v>
      </c>
      <c r="P279" s="13">
        <f t="shared" si="40"/>
        <v>302401.11999996006</v>
      </c>
      <c r="Q279" s="14">
        <f t="shared" si="42"/>
        <v>68121521.04</v>
      </c>
      <c r="R279" s="14">
        <f t="shared" si="41"/>
        <v>302401.12000000477</v>
      </c>
      <c r="S279" s="15">
        <f t="shared" si="43"/>
        <v>-4.470348358154297E-08</v>
      </c>
    </row>
    <row r="280" spans="2:19" ht="19.5">
      <c r="B280" s="47"/>
      <c r="C280" s="4">
        <v>65535</v>
      </c>
      <c r="D280" s="2">
        <v>68423922</v>
      </c>
      <c r="E280" s="2">
        <v>0.036</v>
      </c>
      <c r="F280" s="2" t="s">
        <v>185</v>
      </c>
      <c r="G280" s="4">
        <v>117</v>
      </c>
      <c r="H280" s="12">
        <v>38834.50002828704</v>
      </c>
      <c r="L280"/>
      <c r="M280" s="11"/>
      <c r="P280" s="13">
        <f aca="true" t="shared" si="44" ref="P280:P317">(H280-H279)*24*60*60</f>
        <v>302400.98699990194</v>
      </c>
      <c r="Q280" s="14">
        <f aca="true" t="shared" si="45" ref="Q280:Q317">D280+E280</f>
        <v>68423922.036</v>
      </c>
      <c r="R280" s="14">
        <f aca="true" t="shared" si="46" ref="R280:R317">Q280-Q279</f>
        <v>302400.9959999919</v>
      </c>
      <c r="S280" s="15">
        <f aca="true" t="shared" si="47" ref="S280:S317">P280-R280</f>
        <v>-0.009000089950859547</v>
      </c>
    </row>
    <row r="281" spans="2:19" ht="19.5">
      <c r="B281" s="47"/>
      <c r="C281" s="4">
        <v>1</v>
      </c>
      <c r="D281" s="2">
        <v>68726322</v>
      </c>
      <c r="E281" s="2">
        <v>0.97</v>
      </c>
      <c r="F281" s="2" t="s">
        <v>108</v>
      </c>
      <c r="G281" s="4">
        <f>G279+7</f>
        <v>121</v>
      </c>
      <c r="H281" s="12">
        <f t="shared" si="39"/>
        <v>38838.00003892361</v>
      </c>
      <c r="K281">
        <v>2006</v>
      </c>
      <c r="L281">
        <v>121</v>
      </c>
      <c r="M281" s="11">
        <v>3.472222222222222E-05</v>
      </c>
      <c r="N281">
        <v>0.363</v>
      </c>
      <c r="P281" s="13">
        <f t="shared" si="44"/>
        <v>302400.918999617</v>
      </c>
      <c r="Q281" s="14">
        <f t="shared" si="45"/>
        <v>68726322.97</v>
      </c>
      <c r="R281" s="14">
        <f t="shared" si="46"/>
        <v>302400.93400000036</v>
      </c>
      <c r="S281" s="15">
        <f t="shared" si="47"/>
        <v>-0.015000383369624615</v>
      </c>
    </row>
    <row r="282" spans="2:19" ht="19.5">
      <c r="B282" s="47"/>
      <c r="C282" s="4">
        <v>65535</v>
      </c>
      <c r="D282" s="2">
        <v>69028719</v>
      </c>
      <c r="E282" s="2">
        <v>0.92</v>
      </c>
      <c r="F282" s="2" t="s">
        <v>184</v>
      </c>
      <c r="G282" s="4">
        <v>124</v>
      </c>
      <c r="H282" s="12">
        <v>38841.50000346065</v>
      </c>
      <c r="L282"/>
      <c r="M282" s="11"/>
      <c r="P282" s="13">
        <f t="shared" si="44"/>
        <v>302396.9360003248</v>
      </c>
      <c r="Q282" s="14">
        <f t="shared" si="45"/>
        <v>69028719.92</v>
      </c>
      <c r="R282" s="14">
        <f t="shared" si="46"/>
        <v>302396.950000003</v>
      </c>
      <c r="S282" s="15">
        <f t="shared" si="47"/>
        <v>-0.013999678194522858</v>
      </c>
    </row>
    <row r="283" spans="2:19" ht="19.5">
      <c r="B283" s="47"/>
      <c r="C283" s="4">
        <v>65535</v>
      </c>
      <c r="D283" s="2">
        <v>69331120</v>
      </c>
      <c r="E283" s="2">
        <v>0.7</v>
      </c>
      <c r="F283" s="2" t="s">
        <v>109</v>
      </c>
      <c r="G283" s="4">
        <f>G281+7</f>
        <v>128</v>
      </c>
      <c r="H283" s="12">
        <f t="shared" si="39"/>
        <v>38845.00001243056</v>
      </c>
      <c r="K283">
        <v>2006</v>
      </c>
      <c r="L283">
        <v>128</v>
      </c>
      <c r="M283" s="11">
        <v>1.1574074074074073E-05</v>
      </c>
      <c r="N283">
        <v>0.074</v>
      </c>
      <c r="P283" s="13">
        <f t="shared" si="44"/>
        <v>302400.7750001969</v>
      </c>
      <c r="Q283" s="14">
        <f t="shared" si="45"/>
        <v>69331120.7</v>
      </c>
      <c r="R283" s="14">
        <f t="shared" si="46"/>
        <v>302400.7800000012</v>
      </c>
      <c r="S283" s="15">
        <f t="shared" si="47"/>
        <v>-0.004999804310500622</v>
      </c>
    </row>
    <row r="284" spans="2:19" ht="19.5">
      <c r="B284" s="47"/>
      <c r="C284" s="4">
        <v>1</v>
      </c>
      <c r="D284" s="2">
        <v>69633521</v>
      </c>
      <c r="E284" s="2">
        <v>0.2</v>
      </c>
      <c r="F284" s="2" t="s">
        <v>183</v>
      </c>
      <c r="G284" s="4">
        <v>131</v>
      </c>
      <c r="H284" s="12">
        <v>38848.50001800926</v>
      </c>
      <c r="L284"/>
      <c r="M284" s="11"/>
      <c r="P284" s="13">
        <f t="shared" si="44"/>
        <v>302400.48199987505</v>
      </c>
      <c r="Q284" s="14">
        <f t="shared" si="45"/>
        <v>69633521.2</v>
      </c>
      <c r="R284" s="14">
        <f t="shared" si="46"/>
        <v>302400.5</v>
      </c>
      <c r="S284" s="15">
        <f t="shared" si="47"/>
        <v>-0.01800012495368719</v>
      </c>
    </row>
    <row r="285" spans="2:19" ht="19.5">
      <c r="B285" s="47"/>
      <c r="C285" s="4">
        <v>65535</v>
      </c>
      <c r="D285" s="2">
        <v>69935921</v>
      </c>
      <c r="E285" s="2">
        <v>0.38</v>
      </c>
      <c r="F285" s="2" t="s">
        <v>110</v>
      </c>
      <c r="G285" s="4">
        <f>G283+7</f>
        <v>135</v>
      </c>
      <c r="H285" s="12">
        <f t="shared" si="39"/>
        <v>38852.0000203125</v>
      </c>
      <c r="K285">
        <v>2006</v>
      </c>
      <c r="L285">
        <v>135</v>
      </c>
      <c r="M285" s="11">
        <v>1.1574074074074073E-05</v>
      </c>
      <c r="N285">
        <v>0.755</v>
      </c>
      <c r="P285" s="13">
        <f t="shared" si="44"/>
        <v>302400.1990000019</v>
      </c>
      <c r="Q285" s="14">
        <f t="shared" si="45"/>
        <v>69935921.38</v>
      </c>
      <c r="R285" s="14">
        <f t="shared" si="46"/>
        <v>302400.17999999225</v>
      </c>
      <c r="S285" s="15">
        <f t="shared" si="47"/>
        <v>0.019000009633600712</v>
      </c>
    </row>
    <row r="286" spans="2:19" ht="19.5">
      <c r="B286" s="47"/>
      <c r="C286" s="4">
        <v>1</v>
      </c>
      <c r="D286" s="2">
        <v>70238321</v>
      </c>
      <c r="E286" s="2">
        <v>0.5</v>
      </c>
      <c r="F286" s="2" t="s">
        <v>182</v>
      </c>
      <c r="G286" s="4">
        <v>138</v>
      </c>
      <c r="H286" s="12">
        <v>38855.50002162037</v>
      </c>
      <c r="L286"/>
      <c r="M286" s="11"/>
      <c r="P286" s="13">
        <f t="shared" si="44"/>
        <v>302400.1129997894</v>
      </c>
      <c r="Q286" s="14">
        <f t="shared" si="45"/>
        <v>70238321.5</v>
      </c>
      <c r="R286" s="14">
        <f t="shared" si="46"/>
        <v>302400.12000000477</v>
      </c>
      <c r="S286" s="15">
        <f t="shared" si="47"/>
        <v>-0.0070002153515815735</v>
      </c>
    </row>
    <row r="287" spans="2:19" ht="19.5">
      <c r="B287" s="47"/>
      <c r="C287" s="4">
        <v>65535</v>
      </c>
      <c r="D287" s="2">
        <v>70540721</v>
      </c>
      <c r="E287" s="2">
        <v>0.9</v>
      </c>
      <c r="F287" s="2" t="s">
        <v>111</v>
      </c>
      <c r="G287" s="4">
        <f>G285+7</f>
        <v>142</v>
      </c>
      <c r="H287" s="12">
        <f t="shared" si="39"/>
        <v>38859.00002627315</v>
      </c>
      <c r="K287">
        <v>2006</v>
      </c>
      <c r="L287">
        <v>142</v>
      </c>
      <c r="M287" s="11">
        <v>2.3148148148148147E-05</v>
      </c>
      <c r="N287">
        <v>0.27</v>
      </c>
      <c r="P287" s="13">
        <f t="shared" si="44"/>
        <v>302400.4020000575</v>
      </c>
      <c r="Q287" s="14">
        <f t="shared" si="45"/>
        <v>70540721.9</v>
      </c>
      <c r="R287" s="14">
        <f t="shared" si="46"/>
        <v>302400.40000000596</v>
      </c>
      <c r="S287" s="15">
        <f t="shared" si="47"/>
        <v>0.00200005155056715</v>
      </c>
    </row>
    <row r="288" spans="2:19" ht="19.5">
      <c r="B288" s="47"/>
      <c r="C288" s="4">
        <v>65535</v>
      </c>
      <c r="D288" s="2">
        <v>70843122</v>
      </c>
      <c r="E288" s="2">
        <v>0.55</v>
      </c>
      <c r="F288" s="2" t="s">
        <v>181</v>
      </c>
      <c r="G288" s="4">
        <v>145</v>
      </c>
      <c r="H288" s="12">
        <v>38862.50003365741</v>
      </c>
      <c r="L288"/>
      <c r="M288" s="11"/>
      <c r="P288" s="13">
        <f t="shared" si="44"/>
        <v>302400.638000085</v>
      </c>
      <c r="Q288" s="14">
        <f t="shared" si="45"/>
        <v>70843122.55</v>
      </c>
      <c r="R288" s="14">
        <f t="shared" si="46"/>
        <v>302400.64999999106</v>
      </c>
      <c r="S288" s="15">
        <f t="shared" si="47"/>
        <v>-0.011999906040728092</v>
      </c>
    </row>
    <row r="289" spans="2:19" ht="19.5">
      <c r="B289" s="47"/>
      <c r="C289" s="4">
        <v>1</v>
      </c>
      <c r="D289" s="2">
        <v>71145523</v>
      </c>
      <c r="E289" s="2">
        <v>0.052</v>
      </c>
      <c r="F289" s="2" t="s">
        <v>112</v>
      </c>
      <c r="G289" s="4">
        <f>G287+7</f>
        <v>149</v>
      </c>
      <c r="H289" s="12">
        <f t="shared" si="39"/>
        <v>38866.00004097222</v>
      </c>
      <c r="K289">
        <v>2006</v>
      </c>
      <c r="L289">
        <v>149</v>
      </c>
      <c r="M289" s="11">
        <v>3.472222222222222E-05</v>
      </c>
      <c r="N289">
        <v>0.54</v>
      </c>
      <c r="P289" s="13">
        <f t="shared" si="44"/>
        <v>302400.6319996901</v>
      </c>
      <c r="Q289" s="14">
        <f t="shared" si="45"/>
        <v>71145523.052</v>
      </c>
      <c r="R289" s="14">
        <f t="shared" si="46"/>
        <v>302400.50200000405</v>
      </c>
      <c r="S289" s="15">
        <f t="shared" si="47"/>
        <v>0.12999968603253365</v>
      </c>
    </row>
    <row r="290" spans="2:19" ht="19.5">
      <c r="B290" s="47"/>
      <c r="C290" s="4">
        <v>1</v>
      </c>
      <c r="D290" s="2">
        <v>71447919</v>
      </c>
      <c r="E290" s="2">
        <v>0.75</v>
      </c>
      <c r="F290" s="2" t="s">
        <v>180</v>
      </c>
      <c r="G290" s="4">
        <v>152</v>
      </c>
      <c r="H290" s="12">
        <v>38869.5000008912</v>
      </c>
      <c r="L290"/>
      <c r="M290" s="11"/>
      <c r="P290" s="13">
        <f t="shared" si="44"/>
        <v>302396.5370001504</v>
      </c>
      <c r="Q290" s="14">
        <f t="shared" si="45"/>
        <v>71447919.75</v>
      </c>
      <c r="R290" s="14">
        <f t="shared" si="46"/>
        <v>302396.6979999989</v>
      </c>
      <c r="S290" s="15">
        <f t="shared" si="47"/>
        <v>-0.16099984850734472</v>
      </c>
    </row>
    <row r="291" spans="2:19" ht="19.5">
      <c r="B291" s="47"/>
      <c r="C291" s="4">
        <v>65535</v>
      </c>
      <c r="D291" s="2">
        <v>71750320</v>
      </c>
      <c r="E291" s="2">
        <v>0.49</v>
      </c>
      <c r="F291" s="2" t="s">
        <v>113</v>
      </c>
      <c r="G291" s="4">
        <f>G289+7</f>
        <v>156</v>
      </c>
      <c r="H291" s="12">
        <f t="shared" si="39"/>
        <v>38873.00000944445</v>
      </c>
      <c r="K291">
        <v>2006</v>
      </c>
      <c r="L291">
        <v>156</v>
      </c>
      <c r="M291" s="11">
        <v>0</v>
      </c>
      <c r="N291">
        <v>0.816</v>
      </c>
      <c r="P291" s="13">
        <f t="shared" si="44"/>
        <v>302400.73900034185</v>
      </c>
      <c r="Q291" s="14">
        <f t="shared" si="45"/>
        <v>71750320.49</v>
      </c>
      <c r="R291" s="14">
        <f t="shared" si="46"/>
        <v>302400.73999999464</v>
      </c>
      <c r="S291" s="15">
        <f t="shared" si="47"/>
        <v>-0.0009996527805924416</v>
      </c>
    </row>
    <row r="292" spans="2:19" ht="19.5">
      <c r="B292" s="47"/>
      <c r="C292" s="4">
        <v>65535</v>
      </c>
      <c r="D292" s="2">
        <v>72052721</v>
      </c>
      <c r="E292" s="2">
        <v>0.16</v>
      </c>
      <c r="F292" s="2" t="s">
        <v>179</v>
      </c>
      <c r="G292" s="4">
        <v>159</v>
      </c>
      <c r="H292" s="12">
        <v>38876.50001725694</v>
      </c>
      <c r="L292"/>
      <c r="M292" s="11"/>
      <c r="P292" s="13">
        <f t="shared" si="44"/>
        <v>302400.674999482</v>
      </c>
      <c r="Q292" s="14">
        <f t="shared" si="45"/>
        <v>72052721.16</v>
      </c>
      <c r="R292" s="14">
        <f t="shared" si="46"/>
        <v>302400.6700000018</v>
      </c>
      <c r="S292" s="15">
        <f t="shared" si="47"/>
        <v>0.004999480210244656</v>
      </c>
    </row>
    <row r="293" spans="2:19" ht="19.5">
      <c r="B293" s="47"/>
      <c r="C293" s="4">
        <v>65535</v>
      </c>
      <c r="D293" s="2">
        <v>72355121</v>
      </c>
      <c r="E293" s="2">
        <v>0.63</v>
      </c>
      <c r="F293" s="2" t="s">
        <v>114</v>
      </c>
      <c r="G293" s="4">
        <f>G291+7</f>
        <v>163</v>
      </c>
      <c r="H293" s="12">
        <f t="shared" si="39"/>
        <v>38880.00002271991</v>
      </c>
      <c r="K293">
        <v>2006</v>
      </c>
      <c r="L293">
        <v>163</v>
      </c>
      <c r="M293" s="11">
        <v>1.1574074074074073E-05</v>
      </c>
      <c r="N293">
        <v>0.963</v>
      </c>
      <c r="P293" s="13">
        <f t="shared" si="44"/>
        <v>302400.47200068366</v>
      </c>
      <c r="Q293" s="14">
        <f t="shared" si="45"/>
        <v>72355121.63</v>
      </c>
      <c r="R293" s="14">
        <f t="shared" si="46"/>
        <v>302400.4699999988</v>
      </c>
      <c r="S293" s="15">
        <f t="shared" si="47"/>
        <v>0.0020006848499178886</v>
      </c>
    </row>
    <row r="294" spans="2:19" ht="19.5">
      <c r="B294" s="47"/>
      <c r="C294" s="4">
        <v>1</v>
      </c>
      <c r="D294" s="2">
        <v>72657522</v>
      </c>
      <c r="E294" s="2">
        <v>0.45</v>
      </c>
      <c r="F294" s="2" t="s">
        <v>178</v>
      </c>
      <c r="G294" s="4">
        <v>166</v>
      </c>
      <c r="H294" s="12">
        <v>38883.500032118056</v>
      </c>
      <c r="L294"/>
      <c r="M294" s="11"/>
      <c r="P294" s="13">
        <f t="shared" si="44"/>
        <v>302400.81199959386</v>
      </c>
      <c r="Q294" s="14">
        <f t="shared" si="45"/>
        <v>72657522.45</v>
      </c>
      <c r="R294" s="14">
        <f t="shared" si="46"/>
        <v>302400.82000000775</v>
      </c>
      <c r="S294" s="15">
        <f t="shared" si="47"/>
        <v>-0.00800041388720274</v>
      </c>
    </row>
    <row r="295" spans="2:19" ht="19.5">
      <c r="B295" s="47"/>
      <c r="C295" s="4">
        <v>65535</v>
      </c>
      <c r="D295" s="2">
        <v>72959923</v>
      </c>
      <c r="E295" s="2">
        <v>0.43</v>
      </c>
      <c r="F295" s="2" t="s">
        <v>115</v>
      </c>
      <c r="G295" s="4">
        <f>G293+7</f>
        <v>170</v>
      </c>
      <c r="H295" s="12">
        <f t="shared" si="39"/>
        <v>38887.00004331019</v>
      </c>
      <c r="K295">
        <v>2006</v>
      </c>
      <c r="L295">
        <v>170</v>
      </c>
      <c r="M295" s="11">
        <v>3.472222222222222E-05</v>
      </c>
      <c r="N295">
        <v>0.742</v>
      </c>
      <c r="P295" s="13">
        <f t="shared" si="44"/>
        <v>302400.9670002619</v>
      </c>
      <c r="Q295" s="14">
        <f t="shared" si="45"/>
        <v>72959923.43</v>
      </c>
      <c r="R295" s="14">
        <f t="shared" si="46"/>
        <v>302400.9800000042</v>
      </c>
      <c r="S295" s="15">
        <f t="shared" si="47"/>
        <v>-0.012999742291867733</v>
      </c>
    </row>
    <row r="296" spans="2:19" ht="19.5">
      <c r="B296" s="47"/>
      <c r="C296" s="4">
        <v>1</v>
      </c>
      <c r="D296" s="2">
        <v>73262320</v>
      </c>
      <c r="E296" s="2">
        <v>0.77</v>
      </c>
      <c r="F296" s="2" t="s">
        <v>177</v>
      </c>
      <c r="G296" s="4">
        <v>173</v>
      </c>
      <c r="H296" s="12">
        <v>38890.500012627315</v>
      </c>
      <c r="L296"/>
      <c r="M296" s="11"/>
      <c r="P296" s="13">
        <f t="shared" si="44"/>
        <v>302397.3489997443</v>
      </c>
      <c r="Q296" s="14">
        <f t="shared" si="45"/>
        <v>73262320.77</v>
      </c>
      <c r="R296" s="14">
        <f t="shared" si="46"/>
        <v>302397.3399999887</v>
      </c>
      <c r="S296" s="15">
        <f t="shared" si="47"/>
        <v>0.00899975560605526</v>
      </c>
    </row>
    <row r="297" spans="2:19" ht="19.5">
      <c r="B297" s="47"/>
      <c r="C297" s="4">
        <v>1</v>
      </c>
      <c r="D297" s="2">
        <v>73564722</v>
      </c>
      <c r="E297" s="2">
        <v>0.18</v>
      </c>
      <c r="F297" s="2" t="s">
        <v>116</v>
      </c>
      <c r="G297" s="4">
        <f>G295+7</f>
        <v>177</v>
      </c>
      <c r="H297" s="12">
        <f t="shared" si="39"/>
        <v>38894.00002815972</v>
      </c>
      <c r="K297">
        <v>2006</v>
      </c>
      <c r="L297">
        <v>177</v>
      </c>
      <c r="M297" s="11">
        <v>2.3148148148148147E-05</v>
      </c>
      <c r="N297">
        <v>0.433</v>
      </c>
      <c r="P297" s="13">
        <f t="shared" si="44"/>
        <v>302401.34199948516</v>
      </c>
      <c r="Q297" s="14">
        <f t="shared" si="45"/>
        <v>73564722.18</v>
      </c>
      <c r="R297" s="14">
        <f t="shared" si="46"/>
        <v>302401.4100000113</v>
      </c>
      <c r="S297" s="15">
        <f t="shared" si="47"/>
        <v>-0.06800052616745234</v>
      </c>
    </row>
    <row r="298" spans="2:19" ht="19.5">
      <c r="B298" s="47"/>
      <c r="C298" s="4">
        <v>65535</v>
      </c>
      <c r="D298" s="2">
        <v>73867123</v>
      </c>
      <c r="E298" s="2">
        <v>0.6</v>
      </c>
      <c r="F298" s="2" t="s">
        <v>176</v>
      </c>
      <c r="G298" s="4">
        <v>180</v>
      </c>
      <c r="H298" s="12">
        <v>38897.5000462963</v>
      </c>
      <c r="L298"/>
      <c r="M298" s="11"/>
      <c r="P298" s="13">
        <f t="shared" si="44"/>
        <v>302401.5670007793</v>
      </c>
      <c r="Q298" s="14">
        <f t="shared" si="45"/>
        <v>73867123.6</v>
      </c>
      <c r="R298" s="14">
        <f t="shared" si="46"/>
        <v>302401.4199999869</v>
      </c>
      <c r="S298" s="15">
        <f t="shared" si="47"/>
        <v>0.1470007924363017</v>
      </c>
    </row>
    <row r="299" spans="2:19" ht="19.5">
      <c r="B299" s="47"/>
      <c r="C299" s="4">
        <v>65535</v>
      </c>
      <c r="D299" s="2">
        <v>74169520</v>
      </c>
      <c r="E299" s="2">
        <v>0.95</v>
      </c>
      <c r="F299" s="2" t="s">
        <v>117</v>
      </c>
      <c r="G299" s="4">
        <f>G297+7</f>
        <v>184</v>
      </c>
      <c r="H299" s="12">
        <f t="shared" si="39"/>
        <v>38901.000014097226</v>
      </c>
      <c r="K299">
        <v>2006</v>
      </c>
      <c r="L299">
        <v>184</v>
      </c>
      <c r="M299" s="11">
        <v>1.1574074074074073E-05</v>
      </c>
      <c r="N299">
        <v>0.218</v>
      </c>
      <c r="P299" s="13">
        <f t="shared" si="44"/>
        <v>302397.21800002735</v>
      </c>
      <c r="Q299" s="14">
        <f t="shared" si="45"/>
        <v>74169520.95</v>
      </c>
      <c r="R299" s="14">
        <f t="shared" si="46"/>
        <v>302397.35000000894</v>
      </c>
      <c r="S299" s="15">
        <f t="shared" si="47"/>
        <v>-0.13199998158961535</v>
      </c>
    </row>
    <row r="300" spans="2:19" ht="19.5">
      <c r="B300" s="47"/>
      <c r="C300" s="4">
        <v>65535</v>
      </c>
      <c r="D300" s="2">
        <v>74471921</v>
      </c>
      <c r="E300" s="2">
        <v>0.36</v>
      </c>
      <c r="F300" s="2" t="s">
        <v>175</v>
      </c>
      <c r="G300" s="4">
        <v>187</v>
      </c>
      <c r="H300" s="12">
        <v>38904.50001884259</v>
      </c>
      <c r="L300"/>
      <c r="M300" s="11"/>
      <c r="P300" s="13">
        <f t="shared" si="44"/>
        <v>302400.40999953635</v>
      </c>
      <c r="Q300" s="14">
        <f t="shared" si="45"/>
        <v>74471921.36</v>
      </c>
      <c r="R300" s="14">
        <f t="shared" si="46"/>
        <v>302400.4099999964</v>
      </c>
      <c r="S300" s="15">
        <f t="shared" si="47"/>
        <v>-4.600733518600464E-07</v>
      </c>
    </row>
    <row r="301" spans="2:19" ht="19.5">
      <c r="B301" s="47"/>
      <c r="C301" s="4">
        <v>65535</v>
      </c>
      <c r="D301" s="2">
        <v>74774321</v>
      </c>
      <c r="E301" s="2">
        <v>0.96</v>
      </c>
      <c r="F301" s="2" t="s">
        <v>118</v>
      </c>
      <c r="G301" s="4">
        <f>G299+7</f>
        <v>191</v>
      </c>
      <c r="H301" s="12">
        <f t="shared" si="39"/>
        <v>38908.00002572916</v>
      </c>
      <c r="K301">
        <v>2006</v>
      </c>
      <c r="L301">
        <v>191</v>
      </c>
      <c r="M301" s="11">
        <v>2.3148148148148147E-05</v>
      </c>
      <c r="N301">
        <v>0.223</v>
      </c>
      <c r="P301" s="13">
        <f t="shared" si="44"/>
        <v>302400.59499966446</v>
      </c>
      <c r="Q301" s="14">
        <f t="shared" si="45"/>
        <v>74774321.96</v>
      </c>
      <c r="R301" s="14">
        <f t="shared" si="46"/>
        <v>302400.59999999404</v>
      </c>
      <c r="S301" s="15">
        <f t="shared" si="47"/>
        <v>-0.005000329576432705</v>
      </c>
    </row>
    <row r="302" spans="2:19" ht="19.5">
      <c r="B302" s="47"/>
      <c r="C302" s="4">
        <v>1</v>
      </c>
      <c r="D302" s="2">
        <v>75076722</v>
      </c>
      <c r="E302" s="2">
        <v>0.83</v>
      </c>
      <c r="F302" s="2" t="s">
        <v>174</v>
      </c>
      <c r="G302" s="4">
        <v>194</v>
      </c>
      <c r="H302" s="12">
        <v>38911.50003592593</v>
      </c>
      <c r="L302"/>
      <c r="M302" s="11"/>
      <c r="P302" s="13">
        <f t="shared" si="44"/>
        <v>302400.88100067805</v>
      </c>
      <c r="Q302" s="14">
        <f t="shared" si="45"/>
        <v>75076722.83</v>
      </c>
      <c r="R302" s="14">
        <f t="shared" si="46"/>
        <v>302400.87000000477</v>
      </c>
      <c r="S302" s="15">
        <f t="shared" si="47"/>
        <v>0.011000673286616802</v>
      </c>
    </row>
    <row r="303" spans="2:19" ht="19.5">
      <c r="B303" s="47"/>
      <c r="C303" s="4">
        <v>65535</v>
      </c>
      <c r="D303" s="2">
        <v>75379121</v>
      </c>
      <c r="E303" s="2">
        <v>0.37</v>
      </c>
      <c r="F303" s="2" t="s">
        <v>119</v>
      </c>
      <c r="G303" s="4">
        <f>G301+7</f>
        <v>198</v>
      </c>
      <c r="H303" s="12">
        <f t="shared" si="39"/>
        <v>38915.0000187963</v>
      </c>
      <c r="K303">
        <v>2006</v>
      </c>
      <c r="L303">
        <v>198</v>
      </c>
      <c r="M303" s="11">
        <v>1.1574074074074073E-05</v>
      </c>
      <c r="N303">
        <v>0.624</v>
      </c>
      <c r="P303" s="13">
        <f t="shared" si="44"/>
        <v>302398.5200002324</v>
      </c>
      <c r="Q303" s="14">
        <f t="shared" si="45"/>
        <v>75379121.37</v>
      </c>
      <c r="R303" s="14">
        <f t="shared" si="46"/>
        <v>302398.54000000656</v>
      </c>
      <c r="S303" s="15">
        <f t="shared" si="47"/>
        <v>-0.019999774172902107</v>
      </c>
    </row>
    <row r="304" spans="2:19" ht="19.5">
      <c r="B304" s="47"/>
      <c r="C304" s="4">
        <v>65525</v>
      </c>
      <c r="D304" s="2">
        <v>75681618</v>
      </c>
      <c r="E304" s="2">
        <v>0.76</v>
      </c>
      <c r="F304" s="2" t="s">
        <v>326</v>
      </c>
      <c r="G304" s="4">
        <v>201</v>
      </c>
      <c r="H304" s="12">
        <v>38918.50119605324</v>
      </c>
      <c r="L304"/>
      <c r="M304" s="11"/>
      <c r="P304" s="13">
        <f t="shared" si="44"/>
        <v>302501.71499974094</v>
      </c>
      <c r="Q304" s="14">
        <f t="shared" si="45"/>
        <v>75681618.76</v>
      </c>
      <c r="R304" s="14">
        <f t="shared" si="46"/>
        <v>302497.3900000006</v>
      </c>
      <c r="S304" s="15">
        <f t="shared" si="47"/>
        <v>4.324999740347266</v>
      </c>
    </row>
    <row r="305" spans="2:19" ht="19.5">
      <c r="B305" s="47"/>
      <c r="C305" s="4">
        <v>1</v>
      </c>
      <c r="D305" s="2">
        <v>75983919</v>
      </c>
      <c r="E305" s="2">
        <v>0.96</v>
      </c>
      <c r="F305" s="2" t="s">
        <v>120</v>
      </c>
      <c r="G305" s="4">
        <f>G303+7</f>
        <v>205</v>
      </c>
      <c r="H305" s="12">
        <f t="shared" si="39"/>
        <v>38922.0000024537</v>
      </c>
      <c r="K305">
        <v>2006</v>
      </c>
      <c r="L305">
        <v>205</v>
      </c>
      <c r="M305" s="11">
        <v>0</v>
      </c>
      <c r="N305">
        <v>0.212</v>
      </c>
      <c r="P305" s="13">
        <f t="shared" si="44"/>
        <v>302296.8729995191</v>
      </c>
      <c r="Q305" s="14">
        <f t="shared" si="45"/>
        <v>75983919.96</v>
      </c>
      <c r="R305" s="14">
        <f t="shared" si="46"/>
        <v>302301.1999999881</v>
      </c>
      <c r="S305" s="15">
        <f t="shared" si="47"/>
        <v>-4.327000468969345</v>
      </c>
    </row>
    <row r="306" spans="2:19" ht="19.5">
      <c r="B306" s="47"/>
      <c r="C306" s="4">
        <v>65535</v>
      </c>
      <c r="D306" s="2">
        <v>76286320</v>
      </c>
      <c r="E306" s="2">
        <v>0.89</v>
      </c>
      <c r="F306" s="2" t="s">
        <v>173</v>
      </c>
      <c r="G306" s="4">
        <v>208</v>
      </c>
      <c r="H306" s="12">
        <v>38925.500013206016</v>
      </c>
      <c r="L306"/>
      <c r="M306" s="11"/>
      <c r="P306" s="13">
        <f t="shared" si="44"/>
        <v>302400.92900006566</v>
      </c>
      <c r="Q306" s="14">
        <f t="shared" si="45"/>
        <v>76286320.89</v>
      </c>
      <c r="R306" s="14">
        <f t="shared" si="46"/>
        <v>302400.93000000715</v>
      </c>
      <c r="S306" s="15">
        <f t="shared" si="47"/>
        <v>-0.0009999414905905724</v>
      </c>
    </row>
    <row r="307" spans="2:19" ht="19.5">
      <c r="B307" s="47"/>
      <c r="C307" s="4">
        <v>1</v>
      </c>
      <c r="D307" s="2">
        <v>76588721</v>
      </c>
      <c r="E307" s="2">
        <v>0.82</v>
      </c>
      <c r="F307" s="2" t="s">
        <v>121</v>
      </c>
      <c r="G307" s="4">
        <f>G305+7</f>
        <v>212</v>
      </c>
      <c r="H307" s="12">
        <f t="shared" si="39"/>
        <v>38929.00002384259</v>
      </c>
      <c r="K307">
        <v>2006</v>
      </c>
      <c r="L307">
        <v>212</v>
      </c>
      <c r="M307" s="11">
        <v>2.3148148148148147E-05</v>
      </c>
      <c r="N307">
        <v>0.06</v>
      </c>
      <c r="P307" s="13">
        <f t="shared" si="44"/>
        <v>302400.91900024563</v>
      </c>
      <c r="Q307" s="14">
        <f t="shared" si="45"/>
        <v>76588721.82</v>
      </c>
      <c r="R307" s="14">
        <f t="shared" si="46"/>
        <v>302400.92999999225</v>
      </c>
      <c r="S307" s="15">
        <f t="shared" si="47"/>
        <v>-0.01099974662065506</v>
      </c>
    </row>
    <row r="308" spans="2:19" ht="19.5">
      <c r="B308" s="47"/>
      <c r="C308" s="4">
        <v>1</v>
      </c>
      <c r="D308" s="2">
        <v>76891122</v>
      </c>
      <c r="E308" s="2">
        <v>0.55</v>
      </c>
      <c r="F308" s="2" t="s">
        <v>172</v>
      </c>
      <c r="G308" s="4">
        <v>215</v>
      </c>
      <c r="H308" s="12">
        <v>38932.50003472222</v>
      </c>
      <c r="L308"/>
      <c r="M308" s="11"/>
      <c r="P308" s="13">
        <f t="shared" si="44"/>
        <v>302400.9400000563</v>
      </c>
      <c r="Q308" s="14">
        <f t="shared" si="45"/>
        <v>76891122.55</v>
      </c>
      <c r="R308" s="14">
        <f t="shared" si="46"/>
        <v>302400.7300000042</v>
      </c>
      <c r="S308" s="15">
        <f t="shared" si="47"/>
        <v>0.21000005211681128</v>
      </c>
    </row>
    <row r="309" spans="2:19" ht="19.5">
      <c r="B309" s="47"/>
      <c r="C309" s="4">
        <v>1</v>
      </c>
      <c r="D309" s="2">
        <v>77193523</v>
      </c>
      <c r="E309" s="2">
        <v>0.35</v>
      </c>
      <c r="F309" s="2" t="s">
        <v>122</v>
      </c>
      <c r="G309" s="4">
        <f>G307+7</f>
        <v>219</v>
      </c>
      <c r="H309" s="12">
        <f t="shared" si="39"/>
        <v>38936.000041481486</v>
      </c>
      <c r="K309">
        <v>2006</v>
      </c>
      <c r="L309">
        <v>219</v>
      </c>
      <c r="M309" s="11">
        <v>3.472222222222222E-05</v>
      </c>
      <c r="N309">
        <v>0.584</v>
      </c>
      <c r="P309" s="13">
        <f t="shared" si="44"/>
        <v>302400.5840003025</v>
      </c>
      <c r="Q309" s="14">
        <f t="shared" si="45"/>
        <v>77193523.35</v>
      </c>
      <c r="R309" s="14">
        <f t="shared" si="46"/>
        <v>302400.799999997</v>
      </c>
      <c r="S309" s="15">
        <f t="shared" si="47"/>
        <v>-0.2159996945410967</v>
      </c>
    </row>
    <row r="310" spans="2:19" ht="19.5">
      <c r="B310" s="47"/>
      <c r="C310" s="4">
        <v>1</v>
      </c>
      <c r="D310" s="2">
        <v>77495923</v>
      </c>
      <c r="E310" s="2">
        <v>0.63</v>
      </c>
      <c r="F310" s="2" t="s">
        <v>171</v>
      </c>
      <c r="G310" s="4">
        <v>222</v>
      </c>
      <c r="H310" s="12">
        <v>38939.500044699074</v>
      </c>
      <c r="L310"/>
      <c r="M310" s="11"/>
      <c r="P310" s="13">
        <f t="shared" si="44"/>
        <v>302400.2779996488</v>
      </c>
      <c r="Q310" s="14">
        <f t="shared" si="45"/>
        <v>77495923.63</v>
      </c>
      <c r="R310" s="14">
        <f t="shared" si="46"/>
        <v>302400.2800000012</v>
      </c>
      <c r="S310" s="15">
        <f t="shared" si="47"/>
        <v>-0.002000352367758751</v>
      </c>
    </row>
    <row r="311" spans="2:19" ht="19.5">
      <c r="B311" s="47"/>
      <c r="C311" s="4">
        <v>65535</v>
      </c>
      <c r="D311" s="2">
        <v>77798319</v>
      </c>
      <c r="E311" s="2">
        <v>0.82</v>
      </c>
      <c r="F311" s="2" t="s">
        <v>123</v>
      </c>
      <c r="G311" s="4">
        <f>G309+7</f>
        <v>226</v>
      </c>
      <c r="H311" s="12">
        <f t="shared" si="39"/>
        <v>38943.00000025463</v>
      </c>
      <c r="K311">
        <v>2006</v>
      </c>
      <c r="L311">
        <v>226</v>
      </c>
      <c r="M311" s="11">
        <v>0</v>
      </c>
      <c r="N311">
        <v>0.022</v>
      </c>
      <c r="P311" s="13">
        <f t="shared" si="44"/>
        <v>302396.1599999573</v>
      </c>
      <c r="Q311" s="14">
        <f t="shared" si="45"/>
        <v>77798319.82</v>
      </c>
      <c r="R311" s="14">
        <f t="shared" si="46"/>
        <v>302396.1899999976</v>
      </c>
      <c r="S311" s="15">
        <f t="shared" si="47"/>
        <v>-0.03000004030764103</v>
      </c>
    </row>
    <row r="312" spans="2:19" ht="19.5">
      <c r="B312" s="47"/>
      <c r="C312" s="4">
        <v>1</v>
      </c>
      <c r="D312" s="2">
        <v>78100720</v>
      </c>
      <c r="E312" s="2">
        <v>0.51</v>
      </c>
      <c r="F312" s="2" t="s">
        <v>170</v>
      </c>
      <c r="G312" s="4">
        <v>229</v>
      </c>
      <c r="H312" s="12">
        <v>38946.50001004629</v>
      </c>
      <c r="L312"/>
      <c r="M312" s="11"/>
      <c r="P312" s="13">
        <f t="shared" si="44"/>
        <v>302400.84599973634</v>
      </c>
      <c r="Q312" s="14">
        <f t="shared" si="45"/>
        <v>78100720.51</v>
      </c>
      <c r="R312" s="14">
        <f t="shared" si="46"/>
        <v>302400.6900000125</v>
      </c>
      <c r="S312" s="15">
        <f t="shared" si="47"/>
        <v>0.15599972382187843</v>
      </c>
    </row>
    <row r="313" spans="2:19" ht="19.5">
      <c r="B313" s="47"/>
      <c r="C313" s="4">
        <v>65535</v>
      </c>
      <c r="D313" s="2">
        <v>78403121</v>
      </c>
      <c r="E313" s="2">
        <v>0.89</v>
      </c>
      <c r="F313" s="2" t="s">
        <v>124</v>
      </c>
      <c r="G313" s="4">
        <f>G311+7</f>
        <v>233</v>
      </c>
      <c r="H313" s="12">
        <f t="shared" si="39"/>
        <v>38950.00001498843</v>
      </c>
      <c r="K313">
        <v>2006</v>
      </c>
      <c r="L313">
        <v>233</v>
      </c>
      <c r="M313" s="11">
        <v>1.1574074074074073E-05</v>
      </c>
      <c r="N313">
        <v>0.295</v>
      </c>
      <c r="P313" s="13">
        <f t="shared" si="44"/>
        <v>302400.42700055055</v>
      </c>
      <c r="Q313" s="14">
        <f t="shared" si="45"/>
        <v>78403121.89</v>
      </c>
      <c r="R313" s="14">
        <f t="shared" si="46"/>
        <v>302401.37999999523</v>
      </c>
      <c r="S313" s="15">
        <f t="shared" si="47"/>
        <v>-0.9529994446784258</v>
      </c>
    </row>
    <row r="314" spans="2:19" ht="19.5">
      <c r="B314" s="47"/>
      <c r="C314" s="4">
        <v>65535</v>
      </c>
      <c r="D314" s="2">
        <v>78705521</v>
      </c>
      <c r="E314" s="2">
        <v>0.38</v>
      </c>
      <c r="F314" s="2" t="s">
        <v>169</v>
      </c>
      <c r="G314" s="4">
        <v>236</v>
      </c>
      <c r="H314" s="12">
        <v>38953.50001809028</v>
      </c>
      <c r="L314"/>
      <c r="M314" s="11"/>
      <c r="P314" s="13">
        <f t="shared" si="44"/>
        <v>302400.2679998288</v>
      </c>
      <c r="Q314" s="14">
        <f t="shared" si="45"/>
        <v>78705521.38</v>
      </c>
      <c r="R314" s="14">
        <f t="shared" si="46"/>
        <v>302399.48999999464</v>
      </c>
      <c r="S314" s="15">
        <f t="shared" si="47"/>
        <v>0.7779998341575265</v>
      </c>
    </row>
    <row r="315" spans="2:19" ht="19.5">
      <c r="B315" s="47"/>
      <c r="C315" s="4">
        <v>1</v>
      </c>
      <c r="D315" s="2">
        <v>79007921</v>
      </c>
      <c r="E315" s="2">
        <v>0.71</v>
      </c>
      <c r="F315" s="2" t="s">
        <v>125</v>
      </c>
      <c r="G315" s="4">
        <f>G313+7</f>
        <v>240</v>
      </c>
      <c r="H315" s="12">
        <f t="shared" si="39"/>
        <v>38957.000022106484</v>
      </c>
      <c r="K315">
        <v>2006</v>
      </c>
      <c r="L315">
        <v>240</v>
      </c>
      <c r="M315" s="11">
        <v>1.1574074074074073E-05</v>
      </c>
      <c r="N315">
        <v>0.91</v>
      </c>
      <c r="P315" s="13">
        <f t="shared" si="44"/>
        <v>302400.3470001044</v>
      </c>
      <c r="Q315" s="14">
        <f t="shared" si="45"/>
        <v>79007921.71</v>
      </c>
      <c r="R315" s="14">
        <f t="shared" si="46"/>
        <v>302400.3299999982</v>
      </c>
      <c r="S315" s="15">
        <f t="shared" si="47"/>
        <v>0.017000106163322926</v>
      </c>
    </row>
    <row r="316" spans="2:19" ht="19.5">
      <c r="B316" s="47"/>
      <c r="C316" s="4">
        <v>1</v>
      </c>
      <c r="D316" s="2">
        <v>79310322</v>
      </c>
      <c r="E316" s="2">
        <v>0.1</v>
      </c>
      <c r="F316" s="2" t="s">
        <v>168</v>
      </c>
      <c r="G316" s="4">
        <v>243</v>
      </c>
      <c r="H316" s="12">
        <v>38960.500023148146</v>
      </c>
      <c r="L316"/>
      <c r="M316" s="11"/>
      <c r="P316" s="13">
        <f t="shared" si="44"/>
        <v>302400.08999963757</v>
      </c>
      <c r="Q316" s="14">
        <f t="shared" si="45"/>
        <v>79310322.1</v>
      </c>
      <c r="R316" s="14">
        <f t="shared" si="46"/>
        <v>302400.3900000006</v>
      </c>
      <c r="S316" s="15">
        <f t="shared" si="47"/>
        <v>-0.3000003630295396</v>
      </c>
    </row>
    <row r="317" spans="2:19" ht="19.5">
      <c r="B317" s="47"/>
      <c r="C317" s="4">
        <v>65535</v>
      </c>
      <c r="D317" s="2">
        <v>79546860</v>
      </c>
      <c r="E317" s="2">
        <v>0.2</v>
      </c>
      <c r="F317" s="2" t="s">
        <v>91</v>
      </c>
      <c r="G317" s="4">
        <v>246</v>
      </c>
      <c r="H317" s="12">
        <f t="shared" si="39"/>
        <v>38963.23773586805</v>
      </c>
      <c r="K317">
        <v>2005</v>
      </c>
      <c r="L317">
        <v>246</v>
      </c>
      <c r="M317" s="11">
        <v>0.2377314814814815</v>
      </c>
      <c r="N317">
        <v>0.379</v>
      </c>
      <c r="P317" s="13">
        <f t="shared" si="44"/>
        <v>236538.37899996433</v>
      </c>
      <c r="Q317" s="14">
        <f t="shared" si="45"/>
        <v>79546860.2</v>
      </c>
      <c r="R317" s="14">
        <f t="shared" si="46"/>
        <v>236538.10000000894</v>
      </c>
      <c r="S317" s="15">
        <f t="shared" si="47"/>
        <v>0.27899995539337397</v>
      </c>
    </row>
    <row r="318" ht="19.5">
      <c r="B318" s="47"/>
    </row>
  </sheetData>
  <mergeCells count="1">
    <mergeCell ref="A1:L3"/>
  </mergeCells>
  <conditionalFormatting sqref="S5:S317">
    <cfRule type="cellIs" priority="1" dxfId="0" operator="lessThan" stopIfTrue="1">
      <formula>-1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sricken</dc:creator>
  <cp:keywords/>
  <dc:description/>
  <cp:lastModifiedBy>sricken</cp:lastModifiedBy>
  <dcterms:created xsi:type="dcterms:W3CDTF">2004-05-27T08:06:39Z</dcterms:created>
  <dcterms:modified xsi:type="dcterms:W3CDTF">2006-10-30T09:52:12Z</dcterms:modified>
  <cp:category/>
  <cp:version/>
  <cp:contentType/>
  <cp:contentStatus/>
</cp:coreProperties>
</file>