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480" windowHeight="9120" activeTab="0"/>
  </bookViews>
  <sheets>
    <sheet name="Risks_June_2008" sheetId="1" r:id="rId1"/>
  </sheets>
  <definedNames/>
  <calcPr fullCalcOnLoad="1"/>
</workbook>
</file>

<file path=xl/sharedStrings.xml><?xml version="1.0" encoding="utf-8"?>
<sst xmlns="http://schemas.openxmlformats.org/spreadsheetml/2006/main" count="180" uniqueCount="127">
  <si>
    <t>None</t>
  </si>
  <si>
    <t>N/A</t>
  </si>
  <si>
    <t>WP</t>
  </si>
  <si>
    <t>Risk description</t>
  </si>
  <si>
    <t>Effect</t>
  </si>
  <si>
    <t>Risk Score</t>
  </si>
  <si>
    <t>L</t>
  </si>
  <si>
    <t>I</t>
  </si>
  <si>
    <t>L x I</t>
  </si>
  <si>
    <t>Category</t>
  </si>
  <si>
    <t>Owner</t>
  </si>
  <si>
    <t>Review point</t>
  </si>
  <si>
    <t>AIV</t>
  </si>
  <si>
    <t>Failure of SMEC launch latch</t>
  </si>
  <si>
    <t>SMEC friction</t>
  </si>
  <si>
    <t>Detector temperatures</t>
  </si>
  <si>
    <t>Failure of a BDA kevlar support</t>
  </si>
  <si>
    <t>Technical problems with PACS or HIFI</t>
  </si>
  <si>
    <t>Pressure to launch even with known instrument failures/problems</t>
  </si>
  <si>
    <t>Susceptibility of detectors to RFI in flight</t>
  </si>
  <si>
    <t>Loss of sensitivity due to increased detector noise</t>
  </si>
  <si>
    <t>M</t>
  </si>
  <si>
    <t>SPIRE Project</t>
  </si>
  <si>
    <t>SPIRE Project + LAM/CNES</t>
  </si>
  <si>
    <t>H</t>
  </si>
  <si>
    <t>SPIRE Project + JPL</t>
  </si>
  <si>
    <t>Degraded SMEC performance</t>
  </si>
  <si>
    <t>Herschel Project + HIFI, PACS</t>
  </si>
  <si>
    <t>Continuing</t>
  </si>
  <si>
    <t>Launch delay and/or loss of Herschel science capability</t>
  </si>
  <si>
    <t>Launch delay</t>
  </si>
  <si>
    <t>Herschel-Planck Project</t>
  </si>
  <si>
    <t>FAR</t>
  </si>
  <si>
    <t>ICC</t>
  </si>
  <si>
    <t>Loss of science capability and/or adaptation of operating modes</t>
  </si>
  <si>
    <t>Inadequate resources for PV-phase workload</t>
  </si>
  <si>
    <t>Delay in establishing standard operating modes</t>
  </si>
  <si>
    <t>SPIRE Project; ESA</t>
  </si>
  <si>
    <t>Loss of key ICC staff</t>
  </si>
  <si>
    <t>Active efforts being made to ensure that all key tasks are coverable by more than one individual.  Some staff turnover to be expected during the mission.</t>
  </si>
  <si>
    <t>Lack of readiness for launch</t>
  </si>
  <si>
    <t>SPIRE Project; ICC Dev. Manager</t>
  </si>
  <si>
    <t>Ground Segment Readiness Review + continuing internal monitoring</t>
  </si>
  <si>
    <t>Herschel-SPIRE UK Project: Risk Analysis</t>
  </si>
  <si>
    <t>Technical problems with Herschel spacecraft or with Planck</t>
  </si>
  <si>
    <t>Inefficiency during PV; extended PV</t>
  </si>
  <si>
    <t xml:space="preserve">Unable to accommodate all ICC obligations.  </t>
  </si>
  <si>
    <t>Thermal short between 2 K and 300 mK - likely loss of SPIRE</t>
  </si>
  <si>
    <t>Priority would be given to up-link tasks - ensuring that observations are carried out optimally.</t>
  </si>
  <si>
    <t>Mitigation action</t>
  </si>
  <si>
    <t>Possible damage to SMEC during vibration qualification or launch</t>
  </si>
  <si>
    <t>Possible impairment of SMEC performance and/or reliability in flight</t>
  </si>
  <si>
    <t>Process involving ad hoc committee of experts and stakeholders to assess situation and advise D-SRE has been defined</t>
  </si>
  <si>
    <t>Comprehensive testing and prioritisation of critical functions is planned</t>
  </si>
  <si>
    <t>SPIRE Project, esp. ICC Manager</t>
  </si>
  <si>
    <t xml:space="preserve">Need to re-organise tasks; loss of effort during recruitment and training </t>
  </si>
  <si>
    <t>Rare - probability &lt; 0.1</t>
  </si>
  <si>
    <t>Possible - probability 0.2 - 0.5</t>
  </si>
  <si>
    <t>Very likely - probability &gt; 0.9</t>
  </si>
  <si>
    <t>Likely - probability 0.5 - 0.9</t>
  </si>
  <si>
    <t>Strong SMEC susceptibility to microvibrations</t>
  </si>
  <si>
    <t>Inadequate ICC funding during Operations</t>
  </si>
  <si>
    <t>Catastrophic - loss of SPIRE instrument</t>
  </si>
  <si>
    <t>Loss of Herschel (possibly SPIRE)  science capability</t>
  </si>
  <si>
    <t>13 June 2008</t>
  </si>
  <si>
    <t>SPT (July/Aug 2008)</t>
  </si>
  <si>
    <t>SPT (July/Aug 2008) - will provide direct measurement of achieved temperatures</t>
  </si>
  <si>
    <t>GSRR + early stages of PV</t>
  </si>
  <si>
    <r>
      <t xml:space="preserve">Loss of  sensitivity if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T between cooler and arrays increases further</t>
    </r>
  </si>
  <si>
    <t>Spacecraft RE tests show very low emission levels. RS tests planned in SPT.  Additional shielding of SVM is the only plausible mitigation action.</t>
  </si>
  <si>
    <t>Likelihood  (L)</t>
  </si>
  <si>
    <t>Impact  (I)</t>
  </si>
  <si>
    <t>Insignificant - negligible or small impact on operations, science, or costs</t>
  </si>
  <si>
    <t>Launch failure</t>
  </si>
  <si>
    <t>ESA/D-SRE</t>
  </si>
  <si>
    <t>Launch</t>
  </si>
  <si>
    <t>None by instrument teams</t>
  </si>
  <si>
    <t>End of Commissioning Phase + end of PV Phase; routine health monitoring</t>
  </si>
  <si>
    <t>Some problems would not be unexpected.  Part of ICC normal work will be to prioritise assessment and mitigation.  FS will be available for troubleshooting and OBS update trials.</t>
  </si>
  <si>
    <t>Technical problems in flight (esp. but not exclusively during Commissioning/PV)</t>
  </si>
  <si>
    <t>Major - severe loss of science capability or efficiency and/or large cost increase</t>
  </si>
  <si>
    <t>Loss of PACS/HIFI science; potential increased workload on SPIRE ICC</t>
  </si>
  <si>
    <t>Major technical problems in flight with PACS or HIFI</t>
  </si>
  <si>
    <t>SPIRE Project/ESA</t>
  </si>
  <si>
    <t>Pre-launch: warm-up and replacement of BDA.  Would involve ~ 6 month delay to H-P launch.  Post-launch:  loss of SPIRE</t>
  </si>
  <si>
    <t>Helium leak in cryostat contaminating the detectors or cooler</t>
  </si>
  <si>
    <t>Stray light in the flight environment</t>
  </si>
  <si>
    <t>SPIRE cryoharness failure during cooldown</t>
  </si>
  <si>
    <t>System verification during TB/TV which would reveal cryoharness problems</t>
  </si>
  <si>
    <t>TB/TV test</t>
  </si>
  <si>
    <t>Herschel Commissioning Phase</t>
  </si>
  <si>
    <t>Science performance degradation (for SPIRE and/or PACS)</t>
  </si>
  <si>
    <t>Loss of functionality; science performance degradation</t>
  </si>
  <si>
    <t>PV phase</t>
  </si>
  <si>
    <t xml:space="preserve"> </t>
  </si>
  <si>
    <t>Pressure from ESA HSC for ICC to provide additional support for user community</t>
  </si>
  <si>
    <t>Increased workload and pressure</t>
  </si>
  <si>
    <t>Resist or seek funding assistance from ESA in the event of significant increase in scope</t>
  </si>
  <si>
    <t>GSRR + Science Demonstrations Workshop</t>
  </si>
  <si>
    <t>Lower mission lifetime and/or degradation of detector performance</t>
  </si>
  <si>
    <t>Staffing plan indicates adequate provision, but involves assumptions about workload, HSC effectiveness, and no major problems with HW or data systems.  Active management and prioritisation will be essential.</t>
  </si>
  <si>
    <t xml:space="preserve">   L x I</t>
  </si>
  <si>
    <t>Moderate - e.g., some loss of science; delays or inefficiency; some cost increase</t>
  </si>
  <si>
    <t xml:space="preserve">   1-2   Low risk</t>
  </si>
  <si>
    <t xml:space="preserve">   3-8   Medium risk</t>
  </si>
  <si>
    <t xml:space="preserve">   &gt;8   High risk</t>
  </si>
  <si>
    <t>No explicit allowance for this.  Additional resources could be a call on UK contingency.  ESA support could be sought to accommodate any additional work.</t>
  </si>
  <si>
    <t>Loss of Herschel and Planck missions</t>
  </si>
  <si>
    <t>System analysis has been performed, but no flight-representative tests possible</t>
  </si>
  <si>
    <t>Latch power unit is designed to secure the latch during the test and launch.  Has been used in qual. tests with no indication of a problem</t>
  </si>
  <si>
    <t>Assessment of data from spacecraft horiz. Test to be repeated/completed after mechanical qualification</t>
  </si>
  <si>
    <t xml:space="preserve">Susceptibility tests to be carried out after mechanical qual. Test; change SMEC control parameters; modification to reaction wheel operations     </t>
  </si>
  <si>
    <t>Detector susceptibility to microvibrations</t>
  </si>
  <si>
    <t>Degraded detector performance</t>
  </si>
  <si>
    <t xml:space="preserve">Adjust bias frequency; modify reaction wheel operations   </t>
  </si>
  <si>
    <t>Subsystem failure during vibration qualification</t>
  </si>
  <si>
    <t>Loss of functionality</t>
  </si>
  <si>
    <t xml:space="preserve">Warm-up and repair Would involve ~ 6 month delay to H-P launch. </t>
  </si>
  <si>
    <t>(i) The "Current Controls" column is not included (regarded as N/A)</t>
  </si>
  <si>
    <t>(ii) The definitions of the different impact categories have been modified to make them more relevant to this project.</t>
  </si>
  <si>
    <r>
      <t>Note:</t>
    </r>
    <r>
      <rPr>
        <sz val="10"/>
        <rFont val="Times New Roman"/>
        <family val="1"/>
      </rPr>
      <t xml:space="preserve">  This summary is based on the format specified in PPARC PROJECT Handbook, V1.1, Feb. 2005, with the following adaptations:</t>
    </r>
  </si>
  <si>
    <t>Page 1 of 3</t>
  </si>
  <si>
    <t>Page 2 of 3</t>
  </si>
  <si>
    <t>Page 3 of 3</t>
  </si>
  <si>
    <t>Getters installed in the flight cryostat. Once lid is opened in flight, it will be difficult for a leak to build up to problematic levels.  Decon- tamination procedure will be tested in TB/TV.</t>
  </si>
  <si>
    <t>SMEC horiz. test before SPT</t>
  </si>
  <si>
    <t>Post-vibration tests (esp. SPT)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</si>
</sst>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7" fontId="2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6.140625" style="3" customWidth="1"/>
    <col min="3" max="3" width="22.00390625" style="1" customWidth="1"/>
    <col min="4" max="4" width="18.57421875" style="1" customWidth="1"/>
    <col min="5" max="5" width="4.140625" style="1" customWidth="1"/>
    <col min="6" max="7" width="4.421875" style="1" customWidth="1"/>
    <col min="8" max="8" width="9.140625" style="1" customWidth="1"/>
    <col min="9" max="9" width="36.7109375" style="1" customWidth="1"/>
    <col min="10" max="10" width="13.140625" style="1" customWidth="1"/>
    <col min="11" max="11" width="18.8515625" style="1" customWidth="1"/>
    <col min="12" max="12" width="2.28125" style="1" customWidth="1"/>
    <col min="13" max="16384" width="9.140625" style="1" customWidth="1"/>
  </cols>
  <sheetData>
    <row r="1" spans="2:11" ht="12.75">
      <c r="B1" s="10" t="s">
        <v>64</v>
      </c>
      <c r="K1" s="3" t="s">
        <v>121</v>
      </c>
    </row>
    <row r="2" spans="2:11" ht="18.75" customHeight="1">
      <c r="B2" s="14" t="s">
        <v>43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8.75" customHeight="1">
      <c r="B3" s="12"/>
      <c r="C3" s="13"/>
      <c r="D3" s="13"/>
      <c r="E3" s="13"/>
      <c r="F3" s="13"/>
      <c r="G3" s="13"/>
      <c r="H3" s="13"/>
      <c r="I3" s="13"/>
      <c r="J3" s="13"/>
      <c r="K3" s="13"/>
    </row>
    <row r="4" spans="2:11" ht="18.75" customHeight="1">
      <c r="B4" s="12"/>
      <c r="C4" s="13"/>
      <c r="D4" s="13"/>
      <c r="E4" s="13"/>
      <c r="F4" s="13"/>
      <c r="G4" s="13"/>
      <c r="H4" s="13"/>
      <c r="I4" s="13"/>
      <c r="J4" s="13"/>
      <c r="K4" s="13"/>
    </row>
    <row r="5" spans="2:11" ht="18.75" customHeight="1">
      <c r="B5" s="1"/>
      <c r="C5" s="30" t="s">
        <v>120</v>
      </c>
      <c r="D5" s="28"/>
      <c r="E5" s="28"/>
      <c r="F5" s="28"/>
      <c r="G5" s="28"/>
      <c r="H5" s="28"/>
      <c r="I5" s="28"/>
      <c r="J5" s="28"/>
      <c r="K5" s="28"/>
    </row>
    <row r="6" spans="2:11" ht="18.75" customHeight="1">
      <c r="B6" s="1"/>
      <c r="C6" s="1" t="s">
        <v>118</v>
      </c>
      <c r="D6" s="29"/>
      <c r="E6" s="29"/>
      <c r="F6" s="29"/>
      <c r="G6" s="29"/>
      <c r="H6" s="29"/>
      <c r="I6" s="29"/>
      <c r="J6" s="29"/>
      <c r="K6" s="29"/>
    </row>
    <row r="7" spans="2:11" ht="18.75" customHeight="1">
      <c r="B7" s="1"/>
      <c r="C7" s="27" t="s">
        <v>119</v>
      </c>
      <c r="D7" s="28"/>
      <c r="E7" s="28"/>
      <c r="F7" s="28"/>
      <c r="G7" s="28"/>
      <c r="H7" s="28"/>
      <c r="I7" s="28"/>
      <c r="J7" s="28"/>
      <c r="K7" s="29"/>
    </row>
    <row r="8" spans="2:11" ht="18.75" customHeight="1">
      <c r="B8" s="1"/>
      <c r="C8" s="26"/>
      <c r="D8" s="29"/>
      <c r="E8" s="29"/>
      <c r="F8" s="29"/>
      <c r="G8" s="29"/>
      <c r="H8" s="29"/>
      <c r="I8" s="29"/>
      <c r="J8" s="29"/>
      <c r="K8" s="29"/>
    </row>
    <row r="9" ht="15.75" customHeight="1">
      <c r="B9" s="1"/>
    </row>
    <row r="10" spans="1:11" ht="15.75" customHeight="1">
      <c r="A10" s="11" t="s">
        <v>70</v>
      </c>
      <c r="B10" s="2"/>
      <c r="E10" s="11" t="s">
        <v>71</v>
      </c>
      <c r="F10" s="2"/>
      <c r="K10" s="2" t="s">
        <v>101</v>
      </c>
    </row>
    <row r="11" spans="1:11" ht="15.75" customHeight="1">
      <c r="A11" s="3">
        <v>1</v>
      </c>
      <c r="B11" s="1" t="s">
        <v>56</v>
      </c>
      <c r="E11" s="3">
        <v>1</v>
      </c>
      <c r="F11" s="1" t="s">
        <v>72</v>
      </c>
      <c r="K11" s="1" t="s">
        <v>103</v>
      </c>
    </row>
    <row r="12" spans="1:11" ht="15.75" customHeight="1">
      <c r="A12" s="3">
        <v>2</v>
      </c>
      <c r="B12" s="1" t="s">
        <v>57</v>
      </c>
      <c r="E12" s="3">
        <v>2</v>
      </c>
      <c r="F12" s="1" t="s">
        <v>102</v>
      </c>
      <c r="K12" s="1" t="s">
        <v>104</v>
      </c>
    </row>
    <row r="13" spans="1:11" ht="15.75" customHeight="1">
      <c r="A13" s="3">
        <v>3</v>
      </c>
      <c r="B13" s="1" t="s">
        <v>59</v>
      </c>
      <c r="E13" s="3">
        <v>3</v>
      </c>
      <c r="F13" s="1" t="s">
        <v>80</v>
      </c>
      <c r="K13" s="1" t="s">
        <v>105</v>
      </c>
    </row>
    <row r="14" spans="1:6" ht="15.75" customHeight="1">
      <c r="A14" s="3">
        <v>4</v>
      </c>
      <c r="B14" s="1" t="s">
        <v>58</v>
      </c>
      <c r="E14" s="3">
        <v>4</v>
      </c>
      <c r="F14" s="1" t="s">
        <v>62</v>
      </c>
    </row>
    <row r="15" ht="15.75" customHeight="1"/>
    <row r="16" spans="2:11" ht="15.75" customHeight="1">
      <c r="B16" s="10" t="s">
        <v>64</v>
      </c>
      <c r="E16" s="31" t="s">
        <v>43</v>
      </c>
      <c r="F16" s="32"/>
      <c r="G16" s="32"/>
      <c r="H16" s="32"/>
      <c r="I16" s="32"/>
      <c r="K16" s="3" t="s">
        <v>122</v>
      </c>
    </row>
    <row r="17" spans="2:11" ht="12.75">
      <c r="B17" s="16" t="s">
        <v>2</v>
      </c>
      <c r="C17" s="16" t="s">
        <v>3</v>
      </c>
      <c r="D17" s="16" t="s">
        <v>4</v>
      </c>
      <c r="E17" s="17"/>
      <c r="F17" s="16" t="s">
        <v>5</v>
      </c>
      <c r="G17" s="16"/>
      <c r="H17" s="16" t="s">
        <v>9</v>
      </c>
      <c r="I17" s="16" t="s">
        <v>49</v>
      </c>
      <c r="J17" s="16" t="s">
        <v>10</v>
      </c>
      <c r="K17" s="16" t="s">
        <v>11</v>
      </c>
    </row>
    <row r="18" spans="2:11" ht="12.75">
      <c r="B18" s="18"/>
      <c r="C18" s="18"/>
      <c r="D18" s="18"/>
      <c r="E18" s="19" t="s">
        <v>6</v>
      </c>
      <c r="F18" s="19" t="s">
        <v>7</v>
      </c>
      <c r="G18" s="19" t="s">
        <v>8</v>
      </c>
      <c r="H18" s="18"/>
      <c r="I18" s="20"/>
      <c r="J18" s="18"/>
      <c r="K18" s="18"/>
    </row>
    <row r="19" spans="2:11" ht="51">
      <c r="B19" s="21" t="s">
        <v>12</v>
      </c>
      <c r="C19" s="22" t="s">
        <v>19</v>
      </c>
      <c r="D19" s="23" t="s">
        <v>20</v>
      </c>
      <c r="E19" s="24">
        <v>1</v>
      </c>
      <c r="F19" s="24">
        <v>3</v>
      </c>
      <c r="G19" s="24">
        <f aca="true" t="shared" si="0" ref="G19:G40">F19*E19</f>
        <v>3</v>
      </c>
      <c r="H19" s="24" t="s">
        <v>21</v>
      </c>
      <c r="I19" s="23" t="s">
        <v>69</v>
      </c>
      <c r="J19" s="23" t="s">
        <v>25</v>
      </c>
      <c r="K19" s="22" t="s">
        <v>65</v>
      </c>
    </row>
    <row r="20" spans="2:11" ht="51">
      <c r="B20" s="25"/>
      <c r="C20" s="22" t="s">
        <v>13</v>
      </c>
      <c r="D20" s="23" t="s">
        <v>50</v>
      </c>
      <c r="E20" s="24">
        <v>1</v>
      </c>
      <c r="F20" s="24">
        <v>3</v>
      </c>
      <c r="G20" s="24">
        <f t="shared" si="0"/>
        <v>3</v>
      </c>
      <c r="H20" s="24" t="s">
        <v>21</v>
      </c>
      <c r="I20" s="23" t="s">
        <v>109</v>
      </c>
      <c r="J20" s="23" t="s">
        <v>23</v>
      </c>
      <c r="K20" s="22" t="s">
        <v>125</v>
      </c>
    </row>
    <row r="21" spans="2:11" ht="51">
      <c r="B21" s="25"/>
      <c r="C21" s="22" t="s">
        <v>14</v>
      </c>
      <c r="D21" s="23" t="s">
        <v>51</v>
      </c>
      <c r="E21" s="24">
        <v>2</v>
      </c>
      <c r="F21" s="24">
        <v>2</v>
      </c>
      <c r="G21" s="24">
        <f t="shared" si="0"/>
        <v>4</v>
      </c>
      <c r="H21" s="24" t="s">
        <v>21</v>
      </c>
      <c r="I21" s="23" t="s">
        <v>110</v>
      </c>
      <c r="J21" s="23" t="s">
        <v>23</v>
      </c>
      <c r="K21" s="22" t="s">
        <v>125</v>
      </c>
    </row>
    <row r="22" spans="2:11" ht="51">
      <c r="B22" s="25"/>
      <c r="C22" s="22" t="s">
        <v>15</v>
      </c>
      <c r="D22" s="23" t="s">
        <v>68</v>
      </c>
      <c r="E22" s="24">
        <v>2</v>
      </c>
      <c r="F22" s="24">
        <v>2</v>
      </c>
      <c r="G22" s="24">
        <f t="shared" si="0"/>
        <v>4</v>
      </c>
      <c r="H22" s="24" t="s">
        <v>21</v>
      </c>
      <c r="I22" s="23" t="s">
        <v>0</v>
      </c>
      <c r="J22" s="23" t="s">
        <v>22</v>
      </c>
      <c r="K22" s="22" t="s">
        <v>66</v>
      </c>
    </row>
    <row r="23" spans="2:11" ht="51">
      <c r="B23" s="25"/>
      <c r="C23" s="22" t="s">
        <v>16</v>
      </c>
      <c r="D23" s="23" t="s">
        <v>47</v>
      </c>
      <c r="E23" s="24">
        <v>1</v>
      </c>
      <c r="F23" s="24">
        <v>4</v>
      </c>
      <c r="G23" s="24">
        <f t="shared" si="0"/>
        <v>4</v>
      </c>
      <c r="H23" s="24" t="s">
        <v>21</v>
      </c>
      <c r="I23" s="23" t="s">
        <v>84</v>
      </c>
      <c r="J23" s="23" t="s">
        <v>25</v>
      </c>
      <c r="K23" s="22" t="s">
        <v>65</v>
      </c>
    </row>
    <row r="24" spans="2:11" ht="51">
      <c r="B24" s="25"/>
      <c r="C24" s="22" t="s">
        <v>60</v>
      </c>
      <c r="D24" s="23" t="s">
        <v>26</v>
      </c>
      <c r="E24" s="24">
        <v>1</v>
      </c>
      <c r="F24" s="24">
        <v>3</v>
      </c>
      <c r="G24" s="24">
        <f t="shared" si="0"/>
        <v>3</v>
      </c>
      <c r="H24" s="24" t="s">
        <v>21</v>
      </c>
      <c r="I24" s="23" t="s">
        <v>111</v>
      </c>
      <c r="J24" s="23" t="s">
        <v>23</v>
      </c>
      <c r="K24" s="22" t="s">
        <v>65</v>
      </c>
    </row>
    <row r="25" spans="2:11" ht="25.5">
      <c r="B25" s="25"/>
      <c r="C25" s="22" t="s">
        <v>112</v>
      </c>
      <c r="D25" s="23" t="s">
        <v>113</v>
      </c>
      <c r="E25" s="24">
        <v>1</v>
      </c>
      <c r="F25" s="24">
        <v>3</v>
      </c>
      <c r="G25" s="24">
        <f>F25*E25</f>
        <v>3</v>
      </c>
      <c r="H25" s="24" t="s">
        <v>21</v>
      </c>
      <c r="I25" s="23" t="s">
        <v>114</v>
      </c>
      <c r="J25" s="23" t="s">
        <v>25</v>
      </c>
      <c r="K25" s="22" t="s">
        <v>65</v>
      </c>
    </row>
    <row r="26" spans="2:11" ht="38.25">
      <c r="B26" s="25"/>
      <c r="C26" s="22" t="s">
        <v>17</v>
      </c>
      <c r="D26" s="23" t="s">
        <v>29</v>
      </c>
      <c r="E26" s="24">
        <v>2</v>
      </c>
      <c r="F26" s="24">
        <v>2</v>
      </c>
      <c r="G26" s="24">
        <f t="shared" si="0"/>
        <v>4</v>
      </c>
      <c r="H26" s="24" t="s">
        <v>21</v>
      </c>
      <c r="I26" s="23" t="s">
        <v>1</v>
      </c>
      <c r="J26" s="23" t="s">
        <v>27</v>
      </c>
      <c r="K26" s="22" t="s">
        <v>28</v>
      </c>
    </row>
    <row r="27" spans="2:11" ht="38.25">
      <c r="B27" s="25"/>
      <c r="C27" s="22" t="s">
        <v>44</v>
      </c>
      <c r="D27" s="23" t="s">
        <v>30</v>
      </c>
      <c r="E27" s="24">
        <v>2</v>
      </c>
      <c r="F27" s="24">
        <v>2</v>
      </c>
      <c r="G27" s="24">
        <f t="shared" si="0"/>
        <v>4</v>
      </c>
      <c r="H27" s="24" t="s">
        <v>21</v>
      </c>
      <c r="I27" s="23" t="s">
        <v>0</v>
      </c>
      <c r="J27" s="23" t="s">
        <v>31</v>
      </c>
      <c r="K27" s="22" t="s">
        <v>28</v>
      </c>
    </row>
    <row r="28" spans="2:11" ht="38.25">
      <c r="B28" s="25"/>
      <c r="C28" s="22" t="s">
        <v>18</v>
      </c>
      <c r="D28" s="23" t="s">
        <v>63</v>
      </c>
      <c r="E28" s="24">
        <v>3</v>
      </c>
      <c r="F28" s="24">
        <v>3</v>
      </c>
      <c r="G28" s="24">
        <f t="shared" si="0"/>
        <v>9</v>
      </c>
      <c r="H28" s="24" t="s">
        <v>24</v>
      </c>
      <c r="I28" s="23" t="s">
        <v>52</v>
      </c>
      <c r="J28" s="23" t="s">
        <v>74</v>
      </c>
      <c r="K28" s="22" t="s">
        <v>32</v>
      </c>
    </row>
    <row r="29" spans="2:11" ht="25.5">
      <c r="B29" s="25"/>
      <c r="C29" s="22" t="s">
        <v>73</v>
      </c>
      <c r="D29" s="23" t="s">
        <v>107</v>
      </c>
      <c r="E29" s="24">
        <v>1</v>
      </c>
      <c r="F29" s="24">
        <v>4</v>
      </c>
      <c r="G29" s="24">
        <f>F29*E29</f>
        <v>4</v>
      </c>
      <c r="H29" s="24" t="s">
        <v>21</v>
      </c>
      <c r="I29" s="23" t="s">
        <v>76</v>
      </c>
      <c r="J29" s="23" t="s">
        <v>74</v>
      </c>
      <c r="K29" s="22" t="s">
        <v>75</v>
      </c>
    </row>
    <row r="30" spans="1:11" ht="12.75">
      <c r="A30" s="3"/>
      <c r="B30" s="10" t="s">
        <v>64</v>
      </c>
      <c r="E30" s="31" t="s">
        <v>43</v>
      </c>
      <c r="F30" s="32"/>
      <c r="G30" s="32"/>
      <c r="H30" s="32"/>
      <c r="I30" s="32"/>
      <c r="K30" s="3" t="s">
        <v>123</v>
      </c>
    </row>
    <row r="31" spans="2:11" ht="12.75">
      <c r="B31" s="16" t="s">
        <v>2</v>
      </c>
      <c r="C31" s="16" t="s">
        <v>3</v>
      </c>
      <c r="D31" s="16" t="s">
        <v>4</v>
      </c>
      <c r="E31" s="17"/>
      <c r="F31" s="16" t="s">
        <v>5</v>
      </c>
      <c r="G31" s="16"/>
      <c r="H31" s="16" t="s">
        <v>9</v>
      </c>
      <c r="I31" s="16" t="s">
        <v>49</v>
      </c>
      <c r="J31" s="16" t="s">
        <v>10</v>
      </c>
      <c r="K31" s="16" t="s">
        <v>11</v>
      </c>
    </row>
    <row r="32" spans="2:11" ht="12.75">
      <c r="B32" s="18"/>
      <c r="C32" s="18"/>
      <c r="D32" s="18"/>
      <c r="E32" s="19" t="s">
        <v>6</v>
      </c>
      <c r="F32" s="19" t="s">
        <v>7</v>
      </c>
      <c r="G32" s="19" t="s">
        <v>8</v>
      </c>
      <c r="H32" s="18"/>
      <c r="I32" s="20"/>
      <c r="J32" s="18"/>
      <c r="K32" s="18"/>
    </row>
    <row r="33" spans="1:13" ht="51">
      <c r="A33" s="3"/>
      <c r="B33" s="25"/>
      <c r="C33" s="22" t="s">
        <v>85</v>
      </c>
      <c r="D33" s="23" t="s">
        <v>99</v>
      </c>
      <c r="E33" s="24">
        <v>1</v>
      </c>
      <c r="F33" s="24">
        <v>2</v>
      </c>
      <c r="G33" s="24">
        <f>F33*E33</f>
        <v>2</v>
      </c>
      <c r="H33" s="24" t="str">
        <f>IF(G33&lt;3,"L",IF(G33&lt;9,"M","H"))</f>
        <v>L</v>
      </c>
      <c r="I33" s="23" t="s">
        <v>124</v>
      </c>
      <c r="J33" s="23" t="s">
        <v>83</v>
      </c>
      <c r="K33" s="22" t="s">
        <v>90</v>
      </c>
      <c r="M33" s="1" t="s">
        <v>94</v>
      </c>
    </row>
    <row r="34" spans="1:11" ht="25.5">
      <c r="A34" s="3"/>
      <c r="B34" s="25"/>
      <c r="C34" s="22" t="s">
        <v>115</v>
      </c>
      <c r="D34" s="23" t="s">
        <v>116</v>
      </c>
      <c r="E34" s="24">
        <v>1</v>
      </c>
      <c r="F34" s="24">
        <v>4</v>
      </c>
      <c r="G34" s="24">
        <f>F34*E34</f>
        <v>4</v>
      </c>
      <c r="H34" s="24" t="s">
        <v>21</v>
      </c>
      <c r="I34" s="23" t="s">
        <v>117</v>
      </c>
      <c r="J34" s="23" t="s">
        <v>83</v>
      </c>
      <c r="K34" s="22" t="s">
        <v>126</v>
      </c>
    </row>
    <row r="35" spans="2:11" ht="38.25">
      <c r="B35" s="25"/>
      <c r="C35" s="22" t="s">
        <v>86</v>
      </c>
      <c r="D35" s="23" t="s">
        <v>91</v>
      </c>
      <c r="E35" s="24">
        <v>1</v>
      </c>
      <c r="F35" s="24">
        <v>2</v>
      </c>
      <c r="G35" s="24">
        <f>F35*E35</f>
        <v>2</v>
      </c>
      <c r="H35" s="24" t="str">
        <f>IF(G35&lt;3,"L",IF(G35&lt;9,"M","H"))</f>
        <v>L</v>
      </c>
      <c r="I35" s="23" t="s">
        <v>108</v>
      </c>
      <c r="J35" s="23" t="s">
        <v>83</v>
      </c>
      <c r="K35" s="22" t="s">
        <v>93</v>
      </c>
    </row>
    <row r="36" spans="1:11" ht="38.25">
      <c r="A36" s="3"/>
      <c r="B36" s="25"/>
      <c r="C36" s="22" t="s">
        <v>87</v>
      </c>
      <c r="D36" s="23" t="s">
        <v>92</v>
      </c>
      <c r="E36" s="24">
        <v>1</v>
      </c>
      <c r="F36" s="24">
        <v>2</v>
      </c>
      <c r="G36" s="24">
        <f>F36*E36</f>
        <v>2</v>
      </c>
      <c r="H36" s="24" t="str">
        <f>IF(G36&lt;3,"L",IF(G36&lt;9,"M","H"))</f>
        <v>L</v>
      </c>
      <c r="I36" s="23" t="s">
        <v>88</v>
      </c>
      <c r="J36" s="23" t="s">
        <v>31</v>
      </c>
      <c r="K36" s="22" t="s">
        <v>89</v>
      </c>
    </row>
    <row r="37" spans="2:11" ht="51">
      <c r="B37" s="8" t="s">
        <v>33</v>
      </c>
      <c r="C37" s="4" t="s">
        <v>40</v>
      </c>
      <c r="D37" s="4" t="s">
        <v>45</v>
      </c>
      <c r="E37" s="5">
        <v>1</v>
      </c>
      <c r="F37" s="5">
        <v>3</v>
      </c>
      <c r="G37" s="5">
        <f t="shared" si="0"/>
        <v>3</v>
      </c>
      <c r="H37" s="5" t="s">
        <v>21</v>
      </c>
      <c r="I37" s="6" t="s">
        <v>53</v>
      </c>
      <c r="J37" s="6" t="s">
        <v>41</v>
      </c>
      <c r="K37" s="6" t="s">
        <v>42</v>
      </c>
    </row>
    <row r="38" spans="2:11" ht="60.75" customHeight="1">
      <c r="B38" s="5"/>
      <c r="C38" s="4" t="s">
        <v>79</v>
      </c>
      <c r="D38" s="4" t="s">
        <v>34</v>
      </c>
      <c r="E38" s="5">
        <v>3</v>
      </c>
      <c r="F38" s="5">
        <v>2</v>
      </c>
      <c r="G38" s="5">
        <f t="shared" si="0"/>
        <v>6</v>
      </c>
      <c r="H38" s="5" t="s">
        <v>21</v>
      </c>
      <c r="I38" s="4" t="s">
        <v>78</v>
      </c>
      <c r="J38" s="6" t="s">
        <v>37</v>
      </c>
      <c r="K38" s="6" t="s">
        <v>77</v>
      </c>
    </row>
    <row r="39" spans="2:11" ht="72.75" customHeight="1">
      <c r="B39" s="9"/>
      <c r="C39" s="4" t="s">
        <v>35</v>
      </c>
      <c r="D39" s="4" t="s">
        <v>36</v>
      </c>
      <c r="E39" s="5">
        <v>2</v>
      </c>
      <c r="F39" s="5">
        <v>3</v>
      </c>
      <c r="G39" s="5">
        <f t="shared" si="0"/>
        <v>6</v>
      </c>
      <c r="H39" s="5" t="s">
        <v>21</v>
      </c>
      <c r="I39" s="4" t="s">
        <v>100</v>
      </c>
      <c r="J39" s="6" t="s">
        <v>54</v>
      </c>
      <c r="K39" s="6" t="s">
        <v>67</v>
      </c>
    </row>
    <row r="40" spans="2:11" ht="38.25">
      <c r="B40" s="9"/>
      <c r="C40" s="4" t="s">
        <v>61</v>
      </c>
      <c r="D40" s="4" t="s">
        <v>46</v>
      </c>
      <c r="E40" s="5">
        <v>1</v>
      </c>
      <c r="F40" s="5">
        <v>3</v>
      </c>
      <c r="G40" s="5">
        <f t="shared" si="0"/>
        <v>3</v>
      </c>
      <c r="H40" s="5" t="s">
        <v>21</v>
      </c>
      <c r="I40" s="4" t="s">
        <v>48</v>
      </c>
      <c r="J40" s="6" t="s">
        <v>22</v>
      </c>
      <c r="K40" s="6" t="s">
        <v>28</v>
      </c>
    </row>
    <row r="41" spans="2:11" ht="51">
      <c r="B41" s="9"/>
      <c r="C41" s="4" t="s">
        <v>38</v>
      </c>
      <c r="D41" s="4" t="s">
        <v>55</v>
      </c>
      <c r="E41" s="5">
        <v>2</v>
      </c>
      <c r="F41" s="5">
        <v>2</v>
      </c>
      <c r="G41" s="5">
        <f>F41*E41</f>
        <v>4</v>
      </c>
      <c r="H41" s="5" t="s">
        <v>21</v>
      </c>
      <c r="I41" s="7" t="s">
        <v>39</v>
      </c>
      <c r="J41" s="6" t="s">
        <v>22</v>
      </c>
      <c r="K41" s="6" t="s">
        <v>28</v>
      </c>
    </row>
    <row r="42" spans="2:11" ht="51">
      <c r="B42" s="9"/>
      <c r="C42" s="4" t="s">
        <v>82</v>
      </c>
      <c r="D42" s="4" t="s">
        <v>81</v>
      </c>
      <c r="E42" s="5">
        <v>2</v>
      </c>
      <c r="F42" s="5">
        <v>2</v>
      </c>
      <c r="G42" s="5">
        <f>F42*E42</f>
        <v>4</v>
      </c>
      <c r="H42" s="5" t="s">
        <v>21</v>
      </c>
      <c r="I42" s="4" t="s">
        <v>106</v>
      </c>
      <c r="J42" s="6" t="s">
        <v>83</v>
      </c>
      <c r="K42" s="6" t="s">
        <v>77</v>
      </c>
    </row>
    <row r="43" spans="2:11" ht="46.5" customHeight="1">
      <c r="B43" s="9"/>
      <c r="C43" s="4" t="s">
        <v>95</v>
      </c>
      <c r="D43" s="4" t="s">
        <v>96</v>
      </c>
      <c r="E43" s="5">
        <v>3</v>
      </c>
      <c r="F43" s="5">
        <v>2</v>
      </c>
      <c r="G43" s="5">
        <f>F43*E43</f>
        <v>6</v>
      </c>
      <c r="H43" s="5" t="s">
        <v>21</v>
      </c>
      <c r="I43" s="4" t="s">
        <v>97</v>
      </c>
      <c r="J43" s="6" t="s">
        <v>94</v>
      </c>
      <c r="K43" s="6" t="s">
        <v>98</v>
      </c>
    </row>
    <row r="44" ht="4.5" customHeight="1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62" ht="12.75">
      <c r="C62" s="2"/>
    </row>
  </sheetData>
  <mergeCells count="5">
    <mergeCell ref="E30:I30"/>
    <mergeCell ref="B2:K2"/>
    <mergeCell ref="C5:K5"/>
    <mergeCell ref="C7:J7"/>
    <mergeCell ref="E16:I16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landscape" paperSize="9" r:id="rId1"/>
  <rowBreaks count="2" manualBreakCount="2">
    <brk id="15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Brightwell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Carvell</dc:creator>
  <cp:keywords/>
  <dc:description/>
  <cp:lastModifiedBy>mjg</cp:lastModifiedBy>
  <cp:lastPrinted>2008-06-13T12:49:35Z</cp:lastPrinted>
  <dcterms:created xsi:type="dcterms:W3CDTF">1998-12-22T12:10:27Z</dcterms:created>
  <dcterms:modified xsi:type="dcterms:W3CDTF">2008-06-13T13:12:15Z</dcterms:modified>
  <cp:category/>
  <cp:version/>
  <cp:contentType/>
  <cp:contentStatus/>
</cp:coreProperties>
</file>