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780" windowHeight="75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<sst xmlns="http://schemas.openxmlformats.org/spreadsheetml/2006/main" count="102" uniqueCount="91">
  <si>
    <t>Fonction</t>
  </si>
  <si>
    <t>Numéro</t>
  </si>
  <si>
    <t>Matière</t>
  </si>
  <si>
    <t>Bati</t>
  </si>
  <si>
    <t>Nom</t>
  </si>
  <si>
    <t>Plateau fixe</t>
  </si>
  <si>
    <t>Guidage</t>
  </si>
  <si>
    <t>Nombre</t>
  </si>
  <si>
    <t>Structure supérieure</t>
  </si>
  <si>
    <t>Pivot flexible</t>
  </si>
  <si>
    <t>Chariot</t>
  </si>
  <si>
    <t>Plateau mobile</t>
  </si>
  <si>
    <t>Moteur</t>
  </si>
  <si>
    <t>Bobine</t>
  </si>
  <si>
    <t>Capteur optique</t>
  </si>
  <si>
    <t>Zerodur</t>
  </si>
  <si>
    <t>Bride</t>
  </si>
  <si>
    <t>Verrou</t>
  </si>
  <si>
    <t>Masse unitaire (g)</t>
  </si>
  <si>
    <t>Masse totale (g)</t>
  </si>
  <si>
    <t>Masse totale recensée :</t>
  </si>
  <si>
    <t>Cadre interne</t>
  </si>
  <si>
    <t>Cadre Externe</t>
  </si>
  <si>
    <t>Aimant</t>
  </si>
  <si>
    <t>SmCo</t>
  </si>
  <si>
    <t>LVDT</t>
  </si>
  <si>
    <t>Goupille diam 2 x 10</t>
  </si>
  <si>
    <t>Courroie</t>
  </si>
  <si>
    <t>Cuivre + 6061</t>
  </si>
  <si>
    <t>Adx</t>
  </si>
  <si>
    <t>Support Noyau</t>
  </si>
  <si>
    <t>316L</t>
  </si>
  <si>
    <t>Total Bati :</t>
  </si>
  <si>
    <t>Total Guidage :</t>
  </si>
  <si>
    <t>Total Chariot :</t>
  </si>
  <si>
    <t>Total Moteur :</t>
  </si>
  <si>
    <t>Total Capteur Optique :</t>
  </si>
  <si>
    <t>Total LVDT :</t>
  </si>
  <si>
    <t>Total Verrou :</t>
  </si>
  <si>
    <t>Logement Noyau</t>
  </si>
  <si>
    <t>PTFE</t>
  </si>
  <si>
    <t>Vis M2,5 x 8</t>
  </si>
  <si>
    <t>Bobines</t>
  </si>
  <si>
    <t>Noyau mobile</t>
  </si>
  <si>
    <t>Cu + 6061</t>
  </si>
  <si>
    <t>Vis M2 x 5</t>
  </si>
  <si>
    <t>Cale aluminium ajustable</t>
  </si>
  <si>
    <t>Vis M3 x 8</t>
  </si>
  <si>
    <t>Cale d'ajustage</t>
  </si>
  <si>
    <t>Poulie interne droite</t>
  </si>
  <si>
    <t>Poulie interne gauche</t>
  </si>
  <si>
    <t>Poulie externe droite</t>
  </si>
  <si>
    <t>Poulie externe gauche</t>
  </si>
  <si>
    <t>Cale 0,2 mm</t>
  </si>
  <si>
    <t>CuBe2</t>
  </si>
  <si>
    <t>CuBe2 + 316L</t>
  </si>
  <si>
    <t>Insert Helicoil M2,5</t>
  </si>
  <si>
    <t>Vis M2,5 x 5</t>
  </si>
  <si>
    <t>7075 - T6</t>
  </si>
  <si>
    <t>Permendur V2</t>
  </si>
  <si>
    <t>Corps Central</t>
  </si>
  <si>
    <t>Corps "en bout"</t>
  </si>
  <si>
    <t>Corps "couvercle"</t>
  </si>
  <si>
    <t xml:space="preserve">Bride </t>
  </si>
  <si>
    <t>Invar 36</t>
  </si>
  <si>
    <t>Harnais</t>
  </si>
  <si>
    <t>Structure</t>
  </si>
  <si>
    <t>Vis 10-32-UNF x 10</t>
  </si>
  <si>
    <t>Rondelle 10-32UNF</t>
  </si>
  <si>
    <t>Vis 2-56UNF x 6</t>
  </si>
  <si>
    <t>Rondelle 2-56UNF</t>
  </si>
  <si>
    <t>TA5E (ELI)</t>
  </si>
  <si>
    <t>Vis M2,5 x 6</t>
  </si>
  <si>
    <t>TA5E</t>
  </si>
  <si>
    <t xml:space="preserve">Corps </t>
  </si>
  <si>
    <t>Permendur</t>
  </si>
  <si>
    <t>Switch</t>
  </si>
  <si>
    <t>Document No : SPI-PFM-00-LB-01-1</t>
  </si>
  <si>
    <t>Date : 16-10-2001</t>
  </si>
  <si>
    <t>SMECm : Bilan de Masse</t>
  </si>
  <si>
    <t>SMECm : Mass Breakdown</t>
  </si>
  <si>
    <t>Masse à +10%</t>
  </si>
  <si>
    <t>Tête</t>
  </si>
  <si>
    <t>Règle</t>
  </si>
  <si>
    <t>Rondelle élastique M3</t>
  </si>
  <si>
    <t>Noyau magnétique</t>
  </si>
  <si>
    <t>Rondelle élastique M2,5</t>
  </si>
  <si>
    <t>Total Harnais :</t>
  </si>
  <si>
    <t>Cale Teflon latérale</t>
  </si>
  <si>
    <t>Vis M1,6 x 3 Tête fraisée</t>
  </si>
  <si>
    <t>Rondelles élastiques M2,5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</si>
</sst>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6">
    <font>
      <sz val="10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gray0625">
        <bgColor indexed="9"/>
      </patternFill>
    </fill>
    <fill>
      <patternFill patternType="gray06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workbookViewId="0" topLeftCell="A1">
      <selection activeCell="C1" sqref="C1"/>
    </sheetView>
  </sheetViews>
  <sheetFormatPr defaultColWidth="11.421875" defaultRowHeight="12.75"/>
  <cols>
    <col min="1" max="1" width="13.8515625" style="0" customWidth="1"/>
    <col min="2" max="2" width="10.00390625" style="0" customWidth="1"/>
    <col min="3" max="3" width="26.140625" style="0" customWidth="1"/>
    <col min="5" max="5" width="15.8515625" style="0" customWidth="1"/>
    <col min="6" max="6" width="16.140625" style="0" customWidth="1"/>
    <col min="7" max="7" width="16.00390625" style="0" customWidth="1"/>
    <col min="8" max="8" width="14.421875" style="0" customWidth="1"/>
  </cols>
  <sheetData>
    <row r="1" ht="15">
      <c r="A1" s="13" t="s">
        <v>77</v>
      </c>
    </row>
    <row r="2" ht="12.75">
      <c r="A2" t="s">
        <v>78</v>
      </c>
    </row>
    <row r="3" ht="15">
      <c r="C3" s="1" t="s">
        <v>80</v>
      </c>
    </row>
    <row r="4" ht="15">
      <c r="C4" s="1" t="s">
        <v>79</v>
      </c>
    </row>
    <row r="7" spans="1:8" ht="12.75">
      <c r="A7" s="3" t="s">
        <v>0</v>
      </c>
      <c r="B7" s="4" t="s">
        <v>1</v>
      </c>
      <c r="C7" s="4" t="s">
        <v>4</v>
      </c>
      <c r="D7" s="4" t="s">
        <v>7</v>
      </c>
      <c r="E7" s="4" t="s">
        <v>2</v>
      </c>
      <c r="F7" s="4" t="s">
        <v>18</v>
      </c>
      <c r="G7" s="4" t="s">
        <v>19</v>
      </c>
      <c r="H7" s="3" t="s">
        <v>81</v>
      </c>
    </row>
    <row r="8" spans="2:7" ht="12.75">
      <c r="B8" s="2"/>
      <c r="C8" s="2"/>
      <c r="D8" s="2"/>
      <c r="E8" s="2"/>
      <c r="F8" s="2"/>
      <c r="G8" s="2"/>
    </row>
    <row r="9" spans="1:8" ht="12.75">
      <c r="A9" t="s">
        <v>3</v>
      </c>
      <c r="B9" s="2">
        <v>11</v>
      </c>
      <c r="C9" s="2" t="s">
        <v>5</v>
      </c>
      <c r="D9" s="2">
        <v>1</v>
      </c>
      <c r="E9" s="2">
        <v>6061</v>
      </c>
      <c r="F9" s="2">
        <v>151</v>
      </c>
      <c r="G9" s="2">
        <f>D9*F9</f>
        <v>151</v>
      </c>
      <c r="H9" s="5">
        <f>G9*1.1</f>
        <v>166.10000000000002</v>
      </c>
    </row>
    <row r="10" spans="2:8" ht="12.75">
      <c r="B10" s="2">
        <v>12</v>
      </c>
      <c r="C10" s="2" t="s">
        <v>67</v>
      </c>
      <c r="D10" s="2">
        <v>4</v>
      </c>
      <c r="E10" s="2">
        <v>321</v>
      </c>
      <c r="F10" s="2">
        <v>7</v>
      </c>
      <c r="G10" s="2">
        <f>D10*F10</f>
        <v>28</v>
      </c>
      <c r="H10" s="5">
        <f aca="true" t="shared" si="0" ref="H10:H64">G10*1.1</f>
        <v>30.800000000000004</v>
      </c>
    </row>
    <row r="11" spans="2:8" ht="12.75">
      <c r="B11" s="2">
        <v>13</v>
      </c>
      <c r="C11" s="2" t="s">
        <v>68</v>
      </c>
      <c r="D11" s="2">
        <v>4</v>
      </c>
      <c r="E11" s="2">
        <v>304</v>
      </c>
      <c r="F11" s="2">
        <v>1</v>
      </c>
      <c r="G11" s="2">
        <f>D11*F11</f>
        <v>4</v>
      </c>
      <c r="H11" s="5">
        <f t="shared" si="0"/>
        <v>4.4</v>
      </c>
    </row>
    <row r="12" spans="2:8" ht="12.75">
      <c r="B12" s="2">
        <v>14</v>
      </c>
      <c r="C12" s="2" t="s">
        <v>53</v>
      </c>
      <c r="D12" s="2">
        <v>4</v>
      </c>
      <c r="E12" s="2">
        <v>304</v>
      </c>
      <c r="F12" s="2">
        <v>0.1</v>
      </c>
      <c r="G12" s="2">
        <f>D12*F12</f>
        <v>0.4</v>
      </c>
      <c r="H12" s="5">
        <f t="shared" si="0"/>
        <v>0.44000000000000006</v>
      </c>
    </row>
    <row r="13" spans="2:8" ht="12.75">
      <c r="B13" s="2"/>
      <c r="C13" s="2"/>
      <c r="D13" s="2"/>
      <c r="E13" s="2"/>
      <c r="F13" s="10" t="s">
        <v>32</v>
      </c>
      <c r="G13" s="11">
        <f>SUM(G9:G12)</f>
        <v>183.4</v>
      </c>
      <c r="H13" s="12">
        <f t="shared" si="0"/>
        <v>201.74</v>
      </c>
    </row>
    <row r="14" spans="2:8" ht="12.75">
      <c r="B14" s="2"/>
      <c r="C14" s="2"/>
      <c r="D14" s="2"/>
      <c r="E14" s="2"/>
      <c r="F14" s="2"/>
      <c r="G14" s="2"/>
      <c r="H14" s="5"/>
    </row>
    <row r="15" spans="1:8" ht="12.75">
      <c r="A15" t="s">
        <v>6</v>
      </c>
      <c r="B15" s="2">
        <v>211</v>
      </c>
      <c r="C15" s="2" t="s">
        <v>21</v>
      </c>
      <c r="D15" s="2">
        <v>2</v>
      </c>
      <c r="E15" s="2">
        <v>6061</v>
      </c>
      <c r="F15" s="2">
        <v>68</v>
      </c>
      <c r="G15" s="2">
        <f aca="true" t="shared" si="1" ref="G15:G25">D15*F15</f>
        <v>136</v>
      </c>
      <c r="H15" s="5">
        <f t="shared" si="0"/>
        <v>149.60000000000002</v>
      </c>
    </row>
    <row r="16" spans="2:8" ht="12.75">
      <c r="B16" s="2">
        <v>212</v>
      </c>
      <c r="C16" s="2" t="s">
        <v>22</v>
      </c>
      <c r="D16" s="2">
        <v>2</v>
      </c>
      <c r="E16" s="2">
        <v>6061</v>
      </c>
      <c r="F16" s="2">
        <v>87</v>
      </c>
      <c r="G16" s="2">
        <f t="shared" si="1"/>
        <v>174</v>
      </c>
      <c r="H16" s="5">
        <f t="shared" si="0"/>
        <v>191.4</v>
      </c>
    </row>
    <row r="17" spans="2:8" ht="12.75">
      <c r="B17" s="2">
        <v>221</v>
      </c>
      <c r="C17" s="2" t="s">
        <v>8</v>
      </c>
      <c r="D17" s="2">
        <v>2</v>
      </c>
      <c r="E17" s="2">
        <v>6061</v>
      </c>
      <c r="F17" s="2">
        <v>23</v>
      </c>
      <c r="G17" s="2">
        <f t="shared" si="1"/>
        <v>46</v>
      </c>
      <c r="H17" s="5">
        <f t="shared" si="0"/>
        <v>50.6</v>
      </c>
    </row>
    <row r="18" spans="2:8" ht="12.75">
      <c r="B18" s="2">
        <v>231</v>
      </c>
      <c r="C18" s="2" t="s">
        <v>9</v>
      </c>
      <c r="D18" s="2">
        <v>16</v>
      </c>
      <c r="E18" s="2" t="s">
        <v>55</v>
      </c>
      <c r="F18" s="2">
        <v>15</v>
      </c>
      <c r="G18" s="2">
        <f t="shared" si="1"/>
        <v>240</v>
      </c>
      <c r="H18" s="5">
        <f t="shared" si="0"/>
        <v>264</v>
      </c>
    </row>
    <row r="19" spans="2:8" ht="12.75">
      <c r="B19" s="2">
        <v>241</v>
      </c>
      <c r="C19" s="2" t="s">
        <v>49</v>
      </c>
      <c r="D19" s="2">
        <v>1</v>
      </c>
      <c r="E19" s="2">
        <v>6061</v>
      </c>
      <c r="F19" s="2">
        <v>21.5</v>
      </c>
      <c r="G19" s="2">
        <f t="shared" si="1"/>
        <v>21.5</v>
      </c>
      <c r="H19" s="5">
        <f t="shared" si="0"/>
        <v>23.650000000000002</v>
      </c>
    </row>
    <row r="20" spans="2:8" ht="12.75">
      <c r="B20" s="2">
        <v>242</v>
      </c>
      <c r="C20" s="2" t="s">
        <v>50</v>
      </c>
      <c r="D20" s="2">
        <v>1</v>
      </c>
      <c r="E20" s="2">
        <v>6061</v>
      </c>
      <c r="F20" s="2">
        <v>21.5</v>
      </c>
      <c r="G20" s="2">
        <f>D20*F20</f>
        <v>21.5</v>
      </c>
      <c r="H20" s="5">
        <f t="shared" si="0"/>
        <v>23.650000000000002</v>
      </c>
    </row>
    <row r="21" spans="2:8" ht="12.75">
      <c r="B21" s="2">
        <v>243</v>
      </c>
      <c r="C21" s="2" t="s">
        <v>52</v>
      </c>
      <c r="D21" s="2">
        <v>1</v>
      </c>
      <c r="E21" s="2">
        <v>6061</v>
      </c>
      <c r="F21" s="2">
        <v>23</v>
      </c>
      <c r="G21" s="2">
        <f t="shared" si="1"/>
        <v>23</v>
      </c>
      <c r="H21" s="5">
        <f t="shared" si="0"/>
        <v>25.3</v>
      </c>
    </row>
    <row r="22" spans="2:8" ht="12.75">
      <c r="B22" s="2">
        <v>244</v>
      </c>
      <c r="C22" s="2" t="s">
        <v>51</v>
      </c>
      <c r="D22" s="2">
        <v>1</v>
      </c>
      <c r="E22" s="2">
        <v>6061</v>
      </c>
      <c r="F22" s="2">
        <v>23</v>
      </c>
      <c r="G22" s="2">
        <f>D22*F22</f>
        <v>23</v>
      </c>
      <c r="H22" s="5">
        <f t="shared" si="0"/>
        <v>25.3</v>
      </c>
    </row>
    <row r="23" spans="2:8" ht="12.75">
      <c r="B23" s="2">
        <v>245</v>
      </c>
      <c r="C23" s="2" t="s">
        <v>27</v>
      </c>
      <c r="D23" s="2">
        <v>8</v>
      </c>
      <c r="E23" s="2" t="s">
        <v>58</v>
      </c>
      <c r="F23" s="2">
        <v>2</v>
      </c>
      <c r="G23" s="2">
        <f t="shared" si="1"/>
        <v>16</v>
      </c>
      <c r="H23" s="5">
        <f t="shared" si="0"/>
        <v>17.6</v>
      </c>
    </row>
    <row r="24" spans="2:8" ht="12.75">
      <c r="B24" s="2">
        <v>246</v>
      </c>
      <c r="C24" s="2" t="s">
        <v>16</v>
      </c>
      <c r="D24" s="2">
        <v>8</v>
      </c>
      <c r="E24" s="2">
        <v>6061</v>
      </c>
      <c r="F24" s="2">
        <v>3</v>
      </c>
      <c r="G24" s="2">
        <f t="shared" si="1"/>
        <v>24</v>
      </c>
      <c r="H24" s="5">
        <f t="shared" si="0"/>
        <v>26.400000000000002</v>
      </c>
    </row>
    <row r="25" spans="2:8" ht="12.75">
      <c r="B25" s="2">
        <v>247</v>
      </c>
      <c r="C25" s="2" t="s">
        <v>26</v>
      </c>
      <c r="D25" s="2">
        <v>4</v>
      </c>
      <c r="E25" s="2">
        <v>321</v>
      </c>
      <c r="F25" s="2">
        <v>0.15</v>
      </c>
      <c r="G25" s="2">
        <f t="shared" si="1"/>
        <v>0.6</v>
      </c>
      <c r="H25" s="5">
        <f t="shared" si="0"/>
        <v>0.66</v>
      </c>
    </row>
    <row r="26" spans="2:8" ht="12.75">
      <c r="B26" s="2">
        <v>248</v>
      </c>
      <c r="C26" s="2" t="s">
        <v>48</v>
      </c>
      <c r="D26" s="2">
        <v>2</v>
      </c>
      <c r="E26" s="2">
        <v>6061</v>
      </c>
      <c r="F26" s="2">
        <v>1</v>
      </c>
      <c r="G26" s="2">
        <f>D26*F26</f>
        <v>2</v>
      </c>
      <c r="H26" s="5">
        <f t="shared" si="0"/>
        <v>2.2</v>
      </c>
    </row>
    <row r="27" spans="2:8" ht="12.75">
      <c r="B27" s="2">
        <v>251</v>
      </c>
      <c r="C27" s="2" t="s">
        <v>41</v>
      </c>
      <c r="D27" s="2">
        <v>40</v>
      </c>
      <c r="E27" s="2" t="s">
        <v>71</v>
      </c>
      <c r="F27" s="2">
        <v>0.25</v>
      </c>
      <c r="G27" s="2">
        <f>D27*F27</f>
        <v>10</v>
      </c>
      <c r="H27" s="5">
        <f t="shared" si="0"/>
        <v>11</v>
      </c>
    </row>
    <row r="28" spans="2:8" ht="12.75">
      <c r="B28" s="2">
        <v>252</v>
      </c>
      <c r="C28" s="2" t="s">
        <v>90</v>
      </c>
      <c r="D28" s="2">
        <v>56</v>
      </c>
      <c r="E28" s="2" t="s">
        <v>54</v>
      </c>
      <c r="F28" s="2">
        <v>0.1</v>
      </c>
      <c r="G28" s="2">
        <f>D28*F28</f>
        <v>5.6000000000000005</v>
      </c>
      <c r="H28" s="5">
        <f t="shared" si="0"/>
        <v>6.160000000000001</v>
      </c>
    </row>
    <row r="29" spans="2:8" ht="12.75">
      <c r="B29" s="2">
        <v>253</v>
      </c>
      <c r="C29" s="2" t="s">
        <v>56</v>
      </c>
      <c r="D29" s="2">
        <v>56</v>
      </c>
      <c r="E29" s="2">
        <v>304</v>
      </c>
      <c r="F29" s="2">
        <v>0.1</v>
      </c>
      <c r="G29" s="2">
        <f>D29*F29</f>
        <v>5.6000000000000005</v>
      </c>
      <c r="H29" s="5">
        <f t="shared" si="0"/>
        <v>6.160000000000001</v>
      </c>
    </row>
    <row r="30" spans="2:8" ht="12.75">
      <c r="B30" s="2">
        <v>254</v>
      </c>
      <c r="C30" s="2" t="s">
        <v>72</v>
      </c>
      <c r="D30" s="2">
        <v>16</v>
      </c>
      <c r="E30" s="2">
        <v>321</v>
      </c>
      <c r="F30" s="2">
        <v>0.32</v>
      </c>
      <c r="G30" s="2">
        <f>D30*F30</f>
        <v>5.12</v>
      </c>
      <c r="H30" s="5">
        <f t="shared" si="0"/>
        <v>5.632000000000001</v>
      </c>
    </row>
    <row r="31" spans="2:8" ht="12.75">
      <c r="B31" s="2"/>
      <c r="C31" s="2"/>
      <c r="D31" s="2"/>
      <c r="E31" s="2"/>
      <c r="F31" s="10" t="s">
        <v>33</v>
      </c>
      <c r="G31" s="11">
        <f>SUM(G15:G30)</f>
        <v>753.9200000000001</v>
      </c>
      <c r="H31" s="12">
        <f t="shared" si="0"/>
        <v>829.3120000000001</v>
      </c>
    </row>
    <row r="32" spans="2:8" ht="12.75">
      <c r="B32" s="2"/>
      <c r="C32" s="2"/>
      <c r="D32" s="2"/>
      <c r="E32" s="2"/>
      <c r="F32" s="2"/>
      <c r="G32" s="2"/>
      <c r="H32" s="5"/>
    </row>
    <row r="33" spans="1:8" ht="12.75">
      <c r="A33" t="s">
        <v>10</v>
      </c>
      <c r="B33" s="2">
        <v>31</v>
      </c>
      <c r="C33" s="2" t="s">
        <v>11</v>
      </c>
      <c r="D33" s="2">
        <v>1</v>
      </c>
      <c r="E33" s="2">
        <v>6061</v>
      </c>
      <c r="F33" s="2">
        <v>62</v>
      </c>
      <c r="G33" s="2">
        <f>D33*F33</f>
        <v>62</v>
      </c>
      <c r="H33" s="5">
        <f t="shared" si="0"/>
        <v>68.2</v>
      </c>
    </row>
    <row r="34" spans="2:8" ht="12.75">
      <c r="B34" s="2"/>
      <c r="C34" s="2"/>
      <c r="D34" s="2"/>
      <c r="E34" s="2"/>
      <c r="F34" s="10" t="s">
        <v>34</v>
      </c>
      <c r="G34" s="11">
        <f>SUM(G33)</f>
        <v>62</v>
      </c>
      <c r="H34" s="12">
        <f t="shared" si="0"/>
        <v>68.2</v>
      </c>
    </row>
    <row r="35" spans="2:8" ht="12.75">
      <c r="B35" s="2"/>
      <c r="C35" s="2"/>
      <c r="D35" s="2"/>
      <c r="E35" s="2"/>
      <c r="F35" s="2"/>
      <c r="G35" s="2"/>
      <c r="H35" s="5"/>
    </row>
    <row r="36" spans="1:8" ht="12.75">
      <c r="A36" t="s">
        <v>12</v>
      </c>
      <c r="B36" s="2">
        <v>511</v>
      </c>
      <c r="C36" s="2" t="s">
        <v>60</v>
      </c>
      <c r="D36" s="2">
        <v>1</v>
      </c>
      <c r="E36" s="2" t="s">
        <v>59</v>
      </c>
      <c r="F36" s="2">
        <v>100</v>
      </c>
      <c r="G36" s="2">
        <f aca="true" t="shared" si="2" ref="G36:G47">D36*F36</f>
        <v>100</v>
      </c>
      <c r="H36" s="5">
        <f t="shared" si="0"/>
        <v>110.00000000000001</v>
      </c>
    </row>
    <row r="37" spans="2:8" ht="12.75">
      <c r="B37" s="2">
        <v>512</v>
      </c>
      <c r="C37" s="2" t="s">
        <v>61</v>
      </c>
      <c r="D37" s="2">
        <v>2</v>
      </c>
      <c r="E37" s="2" t="s">
        <v>59</v>
      </c>
      <c r="F37" s="2">
        <v>30</v>
      </c>
      <c r="G37" s="2">
        <f>D37*F37</f>
        <v>60</v>
      </c>
      <c r="H37" s="5">
        <f t="shared" si="0"/>
        <v>66</v>
      </c>
    </row>
    <row r="38" spans="2:8" ht="12.75">
      <c r="B38" s="2">
        <v>513</v>
      </c>
      <c r="C38" s="2" t="s">
        <v>62</v>
      </c>
      <c r="D38" s="2">
        <v>2</v>
      </c>
      <c r="E38" s="2" t="s">
        <v>59</v>
      </c>
      <c r="F38" s="2">
        <v>72</v>
      </c>
      <c r="G38" s="2">
        <f>D38*F38</f>
        <v>144</v>
      </c>
      <c r="H38" s="5">
        <f t="shared" si="0"/>
        <v>158.4</v>
      </c>
    </row>
    <row r="39" spans="2:8" ht="12.75">
      <c r="B39" s="2">
        <v>514</v>
      </c>
      <c r="C39" s="2" t="s">
        <v>23</v>
      </c>
      <c r="D39" s="2">
        <v>2</v>
      </c>
      <c r="E39" s="2" t="s">
        <v>24</v>
      </c>
      <c r="F39" s="2">
        <v>52</v>
      </c>
      <c r="G39" s="2">
        <f t="shared" si="2"/>
        <v>104</v>
      </c>
      <c r="H39" s="5">
        <f t="shared" si="0"/>
        <v>114.4</v>
      </c>
    </row>
    <row r="40" spans="2:8" ht="12.75">
      <c r="B40" s="2">
        <v>515</v>
      </c>
      <c r="C40" s="2" t="s">
        <v>45</v>
      </c>
      <c r="D40" s="2">
        <v>12</v>
      </c>
      <c r="E40" s="2">
        <v>321</v>
      </c>
      <c r="F40" s="2">
        <v>0.27</v>
      </c>
      <c r="G40" s="2">
        <f>D40*F40</f>
        <v>3.24</v>
      </c>
      <c r="H40" s="5">
        <f t="shared" si="0"/>
        <v>3.5640000000000005</v>
      </c>
    </row>
    <row r="41" spans="2:8" ht="12.75">
      <c r="B41" s="2">
        <v>521</v>
      </c>
      <c r="C41" s="2" t="s">
        <v>63</v>
      </c>
      <c r="D41" s="2">
        <v>4</v>
      </c>
      <c r="E41" s="2" t="s">
        <v>64</v>
      </c>
      <c r="F41" s="2">
        <v>4.7</v>
      </c>
      <c r="G41" s="2">
        <f>D41*F41</f>
        <v>18.8</v>
      </c>
      <c r="H41" s="5">
        <f t="shared" si="0"/>
        <v>20.680000000000003</v>
      </c>
    </row>
    <row r="42" spans="2:8" ht="12.75">
      <c r="B42" s="2">
        <v>522</v>
      </c>
      <c r="C42" s="2" t="s">
        <v>57</v>
      </c>
      <c r="D42" s="2">
        <v>8</v>
      </c>
      <c r="E42" s="2">
        <v>321</v>
      </c>
      <c r="F42" s="2">
        <v>0.32</v>
      </c>
      <c r="G42" s="2">
        <f>D42*F42</f>
        <v>2.56</v>
      </c>
      <c r="H42" s="5">
        <f t="shared" si="0"/>
        <v>2.8160000000000003</v>
      </c>
    </row>
    <row r="43" spans="2:8" ht="12.75">
      <c r="B43" s="2">
        <v>531</v>
      </c>
      <c r="C43" s="2" t="s">
        <v>88</v>
      </c>
      <c r="D43" s="2">
        <v>4</v>
      </c>
      <c r="E43" s="2" t="s">
        <v>40</v>
      </c>
      <c r="F43" s="2">
        <v>0.5</v>
      </c>
      <c r="G43" s="2">
        <f t="shared" si="2"/>
        <v>2</v>
      </c>
      <c r="H43" s="5">
        <f t="shared" si="0"/>
        <v>2.2</v>
      </c>
    </row>
    <row r="44" spans="2:8" ht="12.75">
      <c r="B44" s="2">
        <v>533</v>
      </c>
      <c r="C44" s="2" t="s">
        <v>46</v>
      </c>
      <c r="D44" s="2">
        <v>4</v>
      </c>
      <c r="E44" s="2">
        <v>2017</v>
      </c>
      <c r="F44" s="2">
        <v>0.1</v>
      </c>
      <c r="G44" s="2">
        <f t="shared" si="2"/>
        <v>0.4</v>
      </c>
      <c r="H44" s="5">
        <f t="shared" si="0"/>
        <v>0.44000000000000006</v>
      </c>
    </row>
    <row r="45" spans="2:8" ht="12.75">
      <c r="B45" s="2">
        <v>534</v>
      </c>
      <c r="C45" s="2" t="s">
        <v>89</v>
      </c>
      <c r="D45" s="2">
        <v>8</v>
      </c>
      <c r="E45" s="2">
        <v>321</v>
      </c>
      <c r="F45" s="2">
        <v>0.2</v>
      </c>
      <c r="G45" s="2">
        <f t="shared" si="2"/>
        <v>1.6</v>
      </c>
      <c r="H45" s="5">
        <f t="shared" si="0"/>
        <v>1.7600000000000002</v>
      </c>
    </row>
    <row r="46" spans="2:8" ht="12.75">
      <c r="B46" s="2">
        <v>541</v>
      </c>
      <c r="C46" s="2" t="s">
        <v>13</v>
      </c>
      <c r="D46" s="2">
        <v>1</v>
      </c>
      <c r="E46" s="2" t="s">
        <v>28</v>
      </c>
      <c r="F46" s="2">
        <v>26</v>
      </c>
      <c r="G46" s="2">
        <f>D46*F46</f>
        <v>26</v>
      </c>
      <c r="H46" s="5">
        <f t="shared" si="0"/>
        <v>28.6</v>
      </c>
    </row>
    <row r="47" spans="2:8" ht="12.75">
      <c r="B47" s="2"/>
      <c r="C47" s="2"/>
      <c r="D47" s="2"/>
      <c r="E47" s="2"/>
      <c r="F47" s="2"/>
      <c r="G47" s="2">
        <f t="shared" si="2"/>
        <v>0</v>
      </c>
      <c r="H47" s="5">
        <f t="shared" si="0"/>
        <v>0</v>
      </c>
    </row>
    <row r="48" spans="2:8" ht="12.75">
      <c r="B48" s="2"/>
      <c r="C48" s="2"/>
      <c r="D48" s="2"/>
      <c r="E48" s="2"/>
      <c r="F48" s="10" t="s">
        <v>35</v>
      </c>
      <c r="G48" s="11">
        <f>SUM(G36:G47)</f>
        <v>462.6</v>
      </c>
      <c r="H48" s="12">
        <f t="shared" si="0"/>
        <v>508.86000000000007</v>
      </c>
    </row>
    <row r="49" spans="2:8" ht="12.75">
      <c r="B49" s="2"/>
      <c r="C49" s="2"/>
      <c r="D49" s="2"/>
      <c r="E49" s="2"/>
      <c r="F49" s="2"/>
      <c r="G49" s="2"/>
      <c r="H49" s="5"/>
    </row>
    <row r="50" spans="1:8" ht="12.75">
      <c r="A50" t="s">
        <v>14</v>
      </c>
      <c r="B50" s="2">
        <v>61</v>
      </c>
      <c r="C50" s="2" t="s">
        <v>82</v>
      </c>
      <c r="D50" s="2">
        <v>1</v>
      </c>
      <c r="E50" s="2"/>
      <c r="F50" s="2">
        <v>25</v>
      </c>
      <c r="G50" s="2">
        <f>D50*F50</f>
        <v>25</v>
      </c>
      <c r="H50" s="5">
        <f t="shared" si="0"/>
        <v>27.500000000000004</v>
      </c>
    </row>
    <row r="51" spans="2:8" ht="12.75">
      <c r="B51" s="2">
        <v>62</v>
      </c>
      <c r="C51" s="2" t="s">
        <v>83</v>
      </c>
      <c r="D51" s="2">
        <v>1</v>
      </c>
      <c r="E51" s="2" t="s">
        <v>15</v>
      </c>
      <c r="F51" s="2">
        <v>9.4</v>
      </c>
      <c r="G51" s="2">
        <f>D51*F51</f>
        <v>9.4</v>
      </c>
      <c r="H51" s="5">
        <f t="shared" si="0"/>
        <v>10.340000000000002</v>
      </c>
    </row>
    <row r="52" spans="2:8" ht="12.75">
      <c r="B52" s="2">
        <v>63</v>
      </c>
      <c r="C52" s="2" t="s">
        <v>16</v>
      </c>
      <c r="D52" s="2">
        <v>1</v>
      </c>
      <c r="E52" s="2">
        <v>321</v>
      </c>
      <c r="F52" s="2">
        <v>7</v>
      </c>
      <c r="G52" s="2">
        <f>D52*F52</f>
        <v>7</v>
      </c>
      <c r="H52" s="5">
        <f t="shared" si="0"/>
        <v>7.700000000000001</v>
      </c>
    </row>
    <row r="53" spans="2:8" ht="12.75">
      <c r="B53" s="2">
        <v>64</v>
      </c>
      <c r="C53" s="2" t="s">
        <v>47</v>
      </c>
      <c r="D53" s="2">
        <v>3</v>
      </c>
      <c r="E53" s="2">
        <v>321</v>
      </c>
      <c r="F53" s="2">
        <v>1</v>
      </c>
      <c r="G53" s="2">
        <f>D53*F53</f>
        <v>3</v>
      </c>
      <c r="H53" s="5">
        <f t="shared" si="0"/>
        <v>3.3000000000000003</v>
      </c>
    </row>
    <row r="54" spans="2:8" ht="12.75">
      <c r="B54" s="2">
        <v>65</v>
      </c>
      <c r="C54" s="2" t="s">
        <v>84</v>
      </c>
      <c r="D54" s="2">
        <v>3</v>
      </c>
      <c r="E54" s="2" t="s">
        <v>54</v>
      </c>
      <c r="F54" s="2">
        <v>0.1</v>
      </c>
      <c r="G54" s="2">
        <f>D54*F54</f>
        <v>0.30000000000000004</v>
      </c>
      <c r="H54" s="5">
        <f t="shared" si="0"/>
        <v>0.33000000000000007</v>
      </c>
    </row>
    <row r="55" spans="2:8" ht="12.75">
      <c r="B55" s="2"/>
      <c r="C55" s="2"/>
      <c r="D55" s="2"/>
      <c r="E55" s="2"/>
      <c r="F55" s="10" t="s">
        <v>36</v>
      </c>
      <c r="G55" s="11">
        <f>SUM(G50:G54)</f>
        <v>44.699999999999996</v>
      </c>
      <c r="H55" s="12">
        <f t="shared" si="0"/>
        <v>49.17</v>
      </c>
    </row>
    <row r="56" spans="2:8" ht="12.75">
      <c r="B56" s="2"/>
      <c r="C56" s="2"/>
      <c r="D56" s="2"/>
      <c r="E56" s="2"/>
      <c r="F56" s="2"/>
      <c r="G56" s="2"/>
      <c r="H56" s="5"/>
    </row>
    <row r="57" spans="1:8" ht="12.75">
      <c r="A57" t="s">
        <v>25</v>
      </c>
      <c r="B57" s="2">
        <v>71</v>
      </c>
      <c r="C57" s="2" t="s">
        <v>13</v>
      </c>
      <c r="D57" s="2">
        <v>2</v>
      </c>
      <c r="E57" s="2"/>
      <c r="F57" s="2">
        <v>6</v>
      </c>
      <c r="G57" s="2">
        <f aca="true" t="shared" si="3" ref="G57:G63">D57*F57</f>
        <v>12</v>
      </c>
      <c r="H57" s="5">
        <f t="shared" si="0"/>
        <v>13.200000000000001</v>
      </c>
    </row>
    <row r="58" spans="2:8" ht="12.75">
      <c r="B58" s="2">
        <v>72</v>
      </c>
      <c r="C58" s="2" t="s">
        <v>85</v>
      </c>
      <c r="D58" s="2">
        <v>2</v>
      </c>
      <c r="E58" s="2" t="s">
        <v>29</v>
      </c>
      <c r="F58" s="2">
        <v>0.5</v>
      </c>
      <c r="G58" s="2">
        <f t="shared" si="3"/>
        <v>1</v>
      </c>
      <c r="H58" s="5">
        <f t="shared" si="0"/>
        <v>1.1</v>
      </c>
    </row>
    <row r="59" spans="2:8" ht="12.75">
      <c r="B59" s="2">
        <v>73</v>
      </c>
      <c r="C59" s="2" t="s">
        <v>30</v>
      </c>
      <c r="D59" s="2">
        <v>2</v>
      </c>
      <c r="E59" s="2" t="s">
        <v>31</v>
      </c>
      <c r="F59" s="2">
        <v>3</v>
      </c>
      <c r="G59" s="2">
        <f t="shared" si="3"/>
        <v>6</v>
      </c>
      <c r="H59" s="5">
        <f t="shared" si="0"/>
        <v>6.6000000000000005</v>
      </c>
    </row>
    <row r="60" spans="2:8" ht="12.75">
      <c r="B60" s="2">
        <v>74</v>
      </c>
      <c r="C60" s="2" t="s">
        <v>39</v>
      </c>
      <c r="D60" s="2">
        <v>2</v>
      </c>
      <c r="E60" s="2" t="s">
        <v>40</v>
      </c>
      <c r="F60" s="2">
        <v>3</v>
      </c>
      <c r="G60" s="2">
        <f t="shared" si="3"/>
        <v>6</v>
      </c>
      <c r="H60" s="5">
        <f t="shared" si="0"/>
        <v>6.6000000000000005</v>
      </c>
    </row>
    <row r="61" spans="2:8" ht="12.75">
      <c r="B61" s="2">
        <v>75</v>
      </c>
      <c r="C61" s="2" t="s">
        <v>41</v>
      </c>
      <c r="D61" s="2">
        <v>4</v>
      </c>
      <c r="E61" s="2" t="s">
        <v>73</v>
      </c>
      <c r="F61" s="2">
        <v>0.25</v>
      </c>
      <c r="G61" s="2">
        <f t="shared" si="3"/>
        <v>1</v>
      </c>
      <c r="H61" s="5">
        <f t="shared" si="0"/>
        <v>1.1</v>
      </c>
    </row>
    <row r="62" spans="2:8" ht="12.75">
      <c r="B62" s="2">
        <v>76</v>
      </c>
      <c r="C62" s="2" t="s">
        <v>56</v>
      </c>
      <c r="D62" s="2">
        <v>4</v>
      </c>
      <c r="E62" s="2">
        <v>304</v>
      </c>
      <c r="F62" s="2">
        <v>0.1</v>
      </c>
      <c r="G62" s="2">
        <f>D62*F62</f>
        <v>0.4</v>
      </c>
      <c r="H62" s="5">
        <f t="shared" si="0"/>
        <v>0.44000000000000006</v>
      </c>
    </row>
    <row r="63" spans="2:8" ht="12.75">
      <c r="B63" s="2">
        <v>77</v>
      </c>
      <c r="C63" s="2" t="s">
        <v>86</v>
      </c>
      <c r="D63" s="2">
        <v>4</v>
      </c>
      <c r="E63" s="2" t="s">
        <v>54</v>
      </c>
      <c r="F63" s="2">
        <v>0.1</v>
      </c>
      <c r="G63" s="2">
        <f t="shared" si="3"/>
        <v>0.4</v>
      </c>
      <c r="H63" s="5">
        <f t="shared" si="0"/>
        <v>0.44000000000000006</v>
      </c>
    </row>
    <row r="64" spans="2:8" ht="12.75">
      <c r="B64" s="2"/>
      <c r="C64" s="2"/>
      <c r="D64" s="2"/>
      <c r="E64" s="2"/>
      <c r="F64" s="8" t="s">
        <v>37</v>
      </c>
      <c r="G64" s="9">
        <f>SUM(G57:G63)</f>
        <v>26.799999999999997</v>
      </c>
      <c r="H64" s="12">
        <f t="shared" si="0"/>
        <v>29.48</v>
      </c>
    </row>
    <row r="65" spans="2:8" ht="12.75">
      <c r="B65" s="2"/>
      <c r="C65" s="2"/>
      <c r="D65" s="2"/>
      <c r="E65" s="2"/>
      <c r="F65" s="2"/>
      <c r="G65" s="2"/>
      <c r="H65" s="5"/>
    </row>
    <row r="66" spans="1:8" ht="12.75">
      <c r="A66" t="s">
        <v>17</v>
      </c>
      <c r="B66" s="2">
        <v>81</v>
      </c>
      <c r="C66" s="2" t="s">
        <v>42</v>
      </c>
      <c r="D66" s="2">
        <v>1</v>
      </c>
      <c r="E66" s="2" t="s">
        <v>44</v>
      </c>
      <c r="F66" s="2">
        <v>5</v>
      </c>
      <c r="G66" s="2">
        <f>D66*F66</f>
        <v>5</v>
      </c>
      <c r="H66" s="5">
        <f aca="true" t="shared" si="4" ref="H66:H76">G66*1.1</f>
        <v>5.5</v>
      </c>
    </row>
    <row r="67" spans="2:8" ht="12.75">
      <c r="B67" s="2">
        <v>82</v>
      </c>
      <c r="C67" s="2" t="s">
        <v>43</v>
      </c>
      <c r="D67" s="2">
        <v>1</v>
      </c>
      <c r="E67" s="2" t="s">
        <v>75</v>
      </c>
      <c r="F67" s="2">
        <v>3</v>
      </c>
      <c r="G67" s="2">
        <f>D67*F67</f>
        <v>3</v>
      </c>
      <c r="H67" s="5">
        <f t="shared" si="4"/>
        <v>3.3000000000000003</v>
      </c>
    </row>
    <row r="68" spans="2:8" ht="12.75">
      <c r="B68" s="2">
        <v>83</v>
      </c>
      <c r="C68" s="2" t="s">
        <v>74</v>
      </c>
      <c r="D68" s="2">
        <v>1</v>
      </c>
      <c r="E68" s="2" t="s">
        <v>75</v>
      </c>
      <c r="F68" s="2">
        <v>6</v>
      </c>
      <c r="G68" s="2">
        <f>D68*F68</f>
        <v>6</v>
      </c>
      <c r="H68" s="5">
        <f t="shared" si="4"/>
        <v>6.6000000000000005</v>
      </c>
    </row>
    <row r="69" spans="2:8" ht="12.75">
      <c r="B69" s="2">
        <v>84</v>
      </c>
      <c r="C69" s="2" t="s">
        <v>66</v>
      </c>
      <c r="D69" s="2">
        <v>1</v>
      </c>
      <c r="E69" s="2">
        <v>6061</v>
      </c>
      <c r="F69" s="2">
        <v>8</v>
      </c>
      <c r="G69" s="2">
        <f>D69*F69</f>
        <v>8</v>
      </c>
      <c r="H69" s="5">
        <f t="shared" si="4"/>
        <v>8.8</v>
      </c>
    </row>
    <row r="70" spans="2:8" ht="12.75">
      <c r="B70" s="2">
        <v>85</v>
      </c>
      <c r="C70" s="2" t="s">
        <v>76</v>
      </c>
      <c r="D70" s="2">
        <v>1</v>
      </c>
      <c r="E70" s="2">
        <v>6061</v>
      </c>
      <c r="F70" s="2">
        <v>5</v>
      </c>
      <c r="G70" s="2">
        <f>D70*F70</f>
        <v>5</v>
      </c>
      <c r="H70" s="5">
        <f t="shared" si="4"/>
        <v>5.5</v>
      </c>
    </row>
    <row r="71" spans="2:8" ht="12.75">
      <c r="B71" s="2"/>
      <c r="C71" s="2"/>
      <c r="D71" s="2"/>
      <c r="E71" s="2"/>
      <c r="F71" s="10" t="s">
        <v>38</v>
      </c>
      <c r="G71" s="11">
        <f>SUM(G66:G70)</f>
        <v>27</v>
      </c>
      <c r="H71" s="12">
        <f t="shared" si="4"/>
        <v>29.700000000000003</v>
      </c>
    </row>
    <row r="72" spans="2:8" ht="12.75">
      <c r="B72" s="2"/>
      <c r="C72" s="2"/>
      <c r="D72" s="2"/>
      <c r="E72" s="2"/>
      <c r="F72" s="2"/>
      <c r="G72" s="2"/>
      <c r="H72" s="5"/>
    </row>
    <row r="73" spans="1:8" ht="12.75">
      <c r="A73" t="s">
        <v>65</v>
      </c>
      <c r="B73" s="2">
        <v>91</v>
      </c>
      <c r="C73" s="2" t="s">
        <v>66</v>
      </c>
      <c r="D73" s="2">
        <v>1</v>
      </c>
      <c r="E73" s="2">
        <v>6061</v>
      </c>
      <c r="F73" s="2">
        <v>80</v>
      </c>
      <c r="G73" s="2">
        <f>D73*F73</f>
        <v>80</v>
      </c>
      <c r="H73" s="5">
        <f t="shared" si="4"/>
        <v>88</v>
      </c>
    </row>
    <row r="74" spans="2:8" ht="12.75">
      <c r="B74" s="2">
        <v>92</v>
      </c>
      <c r="C74" s="2" t="s">
        <v>69</v>
      </c>
      <c r="D74" s="2">
        <v>4</v>
      </c>
      <c r="E74" s="2">
        <v>321</v>
      </c>
      <c r="F74" s="2">
        <v>1.5</v>
      </c>
      <c r="G74" s="2">
        <f>D74*F74</f>
        <v>6</v>
      </c>
      <c r="H74" s="5">
        <f t="shared" si="4"/>
        <v>6.6000000000000005</v>
      </c>
    </row>
    <row r="75" spans="2:8" ht="12.75">
      <c r="B75" s="2">
        <v>93</v>
      </c>
      <c r="C75" s="2" t="s">
        <v>70</v>
      </c>
      <c r="D75" s="2">
        <v>4</v>
      </c>
      <c r="E75" s="2">
        <v>304</v>
      </c>
      <c r="F75" s="2">
        <v>0.2</v>
      </c>
      <c r="G75" s="2">
        <f>D75*F75</f>
        <v>0.8</v>
      </c>
      <c r="H75" s="5">
        <f t="shared" si="4"/>
        <v>0.8800000000000001</v>
      </c>
    </row>
    <row r="76" spans="2:8" ht="12.75">
      <c r="B76" s="2"/>
      <c r="C76" s="2"/>
      <c r="D76" s="2"/>
      <c r="E76" s="2"/>
      <c r="F76" s="10" t="s">
        <v>87</v>
      </c>
      <c r="G76" s="11">
        <f>SUM(G73:G75)</f>
        <v>86.8</v>
      </c>
      <c r="H76" s="12">
        <f t="shared" si="4"/>
        <v>95.48</v>
      </c>
    </row>
    <row r="77" spans="2:8" ht="12.75">
      <c r="B77" s="2"/>
      <c r="C77" s="2"/>
      <c r="D77" s="2"/>
      <c r="E77" s="2"/>
      <c r="F77" s="2"/>
      <c r="G77" s="2"/>
      <c r="H77" s="5"/>
    </row>
    <row r="78" spans="2:8" ht="12.75">
      <c r="B78" s="2"/>
      <c r="C78" s="2"/>
      <c r="E78" s="2"/>
      <c r="F78" s="6" t="s">
        <v>20</v>
      </c>
      <c r="G78" s="7">
        <f>SUM(G9:G76)/2</f>
        <v>1647.22</v>
      </c>
      <c r="H78" s="7">
        <f>SUM(H9:H76)/2</f>
        <v>1811.9419999999998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CNRS-LAM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DARGENT Pascal</dc:creator>
  <cp:keywords/>
  <dc:description/>
  <cp:lastModifiedBy>Dominique Pouliquen</cp:lastModifiedBy>
  <cp:lastPrinted>2001-10-16T18:34:57Z</cp:lastPrinted>
  <dcterms:created xsi:type="dcterms:W3CDTF">2001-03-20T18:05:51Z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